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vis\Desktop\NovaTech\"/>
    </mc:Choice>
  </mc:AlternateContent>
  <xr:revisionPtr revIDLastSave="0" documentId="13_ncr:1_{54513099-47B1-4151-9309-2EADE5F1CA52}" xr6:coauthVersionLast="47" xr6:coauthVersionMax="47" xr10:uidLastSave="{00000000-0000-0000-0000-000000000000}"/>
  <bookViews>
    <workbookView xWindow="-120" yWindow="-120" windowWidth="29040" windowHeight="15840" xr2:uid="{28049FF8-6371-43AA-8C7F-90646C6FB6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94" i="1" l="1"/>
  <c r="W90" i="1"/>
  <c r="W86" i="1"/>
  <c r="W82" i="1"/>
  <c r="W78" i="1"/>
  <c r="W74" i="1"/>
  <c r="W70" i="1"/>
  <c r="W66" i="1"/>
  <c r="W62" i="1"/>
  <c r="W58" i="1"/>
  <c r="W54" i="1"/>
  <c r="W50" i="1"/>
  <c r="W46" i="1"/>
  <c r="W42" i="1"/>
  <c r="W38" i="1"/>
  <c r="W31" i="1"/>
  <c r="W28" i="1"/>
  <c r="W23" i="1"/>
  <c r="W19" i="1"/>
  <c r="W15" i="1"/>
  <c r="W11" i="1"/>
  <c r="W7" i="1"/>
  <c r="P5" i="1"/>
  <c r="P9" i="1"/>
  <c r="P13" i="1"/>
  <c r="P17" i="1"/>
  <c r="P21" i="1"/>
  <c r="P25" i="1"/>
  <c r="P29" i="1"/>
  <c r="P33" i="1"/>
  <c r="P40" i="1"/>
  <c r="P44" i="1"/>
  <c r="P48" i="1"/>
  <c r="P52" i="1"/>
  <c r="P56" i="1"/>
  <c r="P60" i="1"/>
  <c r="P64" i="1"/>
  <c r="I66" i="1"/>
  <c r="I62" i="1"/>
  <c r="I46" i="1"/>
  <c r="I50" i="1"/>
  <c r="I54" i="1"/>
  <c r="I58" i="1"/>
  <c r="I42" i="1"/>
  <c r="I38" i="1"/>
  <c r="I31" i="1"/>
  <c r="I27" i="1"/>
  <c r="I23" i="1"/>
  <c r="I19" i="1"/>
  <c r="I15" i="1"/>
  <c r="I11" i="1"/>
  <c r="I7" i="1"/>
  <c r="X94" i="1"/>
  <c r="X90" i="1"/>
  <c r="X86" i="1"/>
  <c r="X82" i="1"/>
  <c r="X78" i="1"/>
  <c r="X74" i="1"/>
  <c r="X70" i="1"/>
  <c r="X66" i="1"/>
  <c r="X62" i="1"/>
  <c r="X58" i="1"/>
  <c r="X54" i="1"/>
  <c r="X50" i="1"/>
  <c r="X46" i="1"/>
  <c r="X42" i="1"/>
  <c r="X38" i="1"/>
  <c r="Q64" i="1"/>
  <c r="Q60" i="1"/>
  <c r="Q56" i="1"/>
  <c r="Q52" i="1"/>
  <c r="Q48" i="1"/>
  <c r="Q44" i="1"/>
  <c r="Q40" i="1"/>
  <c r="J66" i="1"/>
  <c r="J62" i="1"/>
  <c r="J58" i="1"/>
  <c r="J54" i="1"/>
  <c r="J50" i="1"/>
  <c r="J46" i="1"/>
  <c r="J42" i="1"/>
  <c r="J38" i="1"/>
  <c r="X31" i="1"/>
  <c r="X27" i="1"/>
  <c r="X23" i="1"/>
  <c r="X19" i="1"/>
  <c r="X15" i="1"/>
  <c r="X11" i="1"/>
  <c r="X7" i="1"/>
  <c r="Q33" i="1"/>
  <c r="Q29" i="1"/>
  <c r="Q25" i="1"/>
  <c r="Q21" i="1"/>
  <c r="Q17" i="1"/>
  <c r="Q13" i="1"/>
  <c r="Q9" i="1"/>
  <c r="Q5" i="1"/>
  <c r="J31" i="1"/>
  <c r="J27" i="1"/>
  <c r="J23" i="1"/>
  <c r="J19" i="1"/>
  <c r="J15" i="1"/>
  <c r="J11" i="1"/>
  <c r="J7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U4" i="1" s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H4" i="1" l="1"/>
  <c r="K4" i="1" l="1"/>
  <c r="H5" i="1" s="1"/>
  <c r="K5" i="1" s="1"/>
  <c r="H6" i="1" l="1"/>
  <c r="K6" i="1" s="1"/>
  <c r="H7" i="1" l="1"/>
  <c r="K7" i="1" s="1"/>
  <c r="H8" i="1" l="1"/>
  <c r="K8" i="1" l="1"/>
  <c r="H9" i="1" s="1"/>
  <c r="K9" i="1" s="1"/>
  <c r="H10" i="1" l="1"/>
  <c r="K10" i="1" l="1"/>
  <c r="H11" i="1" l="1"/>
  <c r="K11" i="1" l="1"/>
  <c r="H12" i="1" s="1"/>
  <c r="K12" i="1" s="1"/>
  <c r="H13" i="1" l="1"/>
  <c r="K13" i="1" l="1"/>
  <c r="H14" i="1" l="1"/>
  <c r="K14" i="1" l="1"/>
  <c r="H15" i="1" l="1"/>
  <c r="K15" i="1" l="1"/>
  <c r="H16" i="1" l="1"/>
  <c r="K16" i="1" s="1"/>
  <c r="H17" i="1" l="1"/>
  <c r="K17" i="1" l="1"/>
  <c r="H18" i="1" l="1"/>
  <c r="K18" i="1" l="1"/>
  <c r="H19" i="1" s="1"/>
  <c r="K19" i="1" s="1"/>
  <c r="H20" i="1" l="1"/>
  <c r="K20" i="1" s="1"/>
  <c r="H21" i="1" l="1"/>
  <c r="K21" i="1" s="1"/>
  <c r="H22" i="1" l="1"/>
  <c r="K22" i="1" s="1"/>
  <c r="H23" i="1" l="1"/>
  <c r="K23" i="1" s="1"/>
  <c r="H24" i="1" l="1"/>
  <c r="K24" i="1" l="1"/>
  <c r="H25" i="1" l="1"/>
  <c r="K25" i="1" l="1"/>
  <c r="H26" i="1" s="1"/>
  <c r="K26" i="1" s="1"/>
  <c r="H27" i="1" l="1"/>
  <c r="K27" i="1" s="1"/>
  <c r="H28" i="1" l="1"/>
  <c r="K28" i="1" s="1"/>
  <c r="H29" i="1" l="1"/>
  <c r="K29" i="1" s="1"/>
  <c r="H30" i="1" l="1"/>
  <c r="K30" i="1" s="1"/>
  <c r="H31" i="1" l="1"/>
  <c r="K31" i="1" l="1"/>
  <c r="H32" i="1" l="1"/>
  <c r="K32" i="1" l="1"/>
  <c r="H33" i="1" s="1"/>
  <c r="K33" i="1" l="1"/>
  <c r="O4" i="1" l="1"/>
  <c r="R4" i="1" l="1"/>
  <c r="O5" i="1" s="1"/>
  <c r="R5" i="1" s="1"/>
  <c r="O6" i="1" l="1"/>
  <c r="R6" i="1" l="1"/>
  <c r="O7" i="1" l="1"/>
  <c r="R7" i="1" l="1"/>
  <c r="O8" i="1" s="1"/>
  <c r="R8" i="1" l="1"/>
  <c r="O9" i="1" s="1"/>
  <c r="R9" i="1" l="1"/>
  <c r="O10" i="1" s="1"/>
  <c r="R10" i="1" s="1"/>
  <c r="O11" i="1" l="1"/>
  <c r="R11" i="1" s="1"/>
  <c r="O12" i="1" l="1"/>
  <c r="R12" i="1" s="1"/>
  <c r="O13" i="1" l="1"/>
  <c r="R13" i="1" s="1"/>
  <c r="O14" i="1" l="1"/>
  <c r="R14" i="1" s="1"/>
  <c r="O15" i="1" l="1"/>
  <c r="R15" i="1" l="1"/>
  <c r="O16" i="1" l="1"/>
  <c r="R16" i="1" l="1"/>
  <c r="O17" i="1" s="1"/>
  <c r="R17" i="1" l="1"/>
  <c r="O18" i="1" s="1"/>
  <c r="R18" i="1" l="1"/>
  <c r="O19" i="1" s="1"/>
  <c r="R19" i="1" s="1"/>
  <c r="O20" i="1" s="1"/>
  <c r="R20" i="1" l="1"/>
  <c r="O21" i="1" s="1"/>
  <c r="R21" i="1" s="1"/>
  <c r="O22" i="1" l="1"/>
  <c r="R22" i="1" s="1"/>
  <c r="O23" i="1" l="1"/>
  <c r="R23" i="1" l="1"/>
  <c r="O24" i="1" s="1"/>
  <c r="R24" i="1" s="1"/>
  <c r="O25" i="1" l="1"/>
  <c r="R25" i="1" l="1"/>
  <c r="D8" i="1" s="1"/>
  <c r="C8" i="1"/>
  <c r="O26" i="1"/>
  <c r="R26" i="1" l="1"/>
  <c r="O27" i="1" s="1"/>
  <c r="R27" i="1" s="1"/>
  <c r="O28" i="1" l="1"/>
  <c r="R28" i="1" s="1"/>
  <c r="O29" i="1" l="1"/>
  <c r="R29" i="1" l="1"/>
  <c r="O30" i="1" l="1"/>
  <c r="R30" i="1" l="1"/>
  <c r="O31" i="1" s="1"/>
  <c r="R31" i="1" s="1"/>
  <c r="O32" i="1" l="1"/>
  <c r="R32" i="1" l="1"/>
  <c r="O33" i="1" s="1"/>
  <c r="R33" i="1" l="1"/>
  <c r="V4" i="1" s="1"/>
  <c r="Y4" i="1" s="1"/>
  <c r="V5" i="1" l="1"/>
  <c r="Y5" i="1" s="1"/>
  <c r="V6" i="1" l="1"/>
  <c r="Y6" i="1" l="1"/>
  <c r="V7" i="1" l="1"/>
  <c r="Y7" i="1" l="1"/>
  <c r="V8" i="1" s="1"/>
  <c r="Y8" i="1" s="1"/>
  <c r="V9" i="1" l="1"/>
  <c r="Y9" i="1" s="1"/>
  <c r="V10" i="1" l="1"/>
  <c r="Y10" i="1" s="1"/>
  <c r="V11" i="1" l="1"/>
  <c r="Y11" i="1" s="1"/>
  <c r="V12" i="1" l="1"/>
  <c r="Y12" i="1" s="1"/>
  <c r="V13" i="1" l="1"/>
  <c r="Y13" i="1" l="1"/>
  <c r="V14" i="1" s="1"/>
  <c r="Y14" i="1" l="1"/>
  <c r="V15" i="1" s="1"/>
  <c r="Y15" i="1" s="1"/>
  <c r="V16" i="1" l="1"/>
  <c r="Y16" i="1" s="1"/>
  <c r="V17" i="1" l="1"/>
  <c r="Y17" i="1" s="1"/>
  <c r="V18" i="1" l="1"/>
  <c r="Y18" i="1" s="1"/>
  <c r="V19" i="1" l="1"/>
  <c r="Y19" i="1" s="1"/>
  <c r="V20" i="1" l="1"/>
  <c r="Y20" i="1" l="1"/>
  <c r="V21" i="1" s="1"/>
  <c r="Y21" i="1" l="1"/>
  <c r="V22" i="1" s="1"/>
  <c r="Y22" i="1" s="1"/>
  <c r="V23" i="1" l="1"/>
  <c r="Y23" i="1" s="1"/>
  <c r="V24" i="1" l="1"/>
  <c r="Y24" i="1" s="1"/>
  <c r="V25" i="1" l="1"/>
  <c r="Y25" i="1" s="1"/>
  <c r="V26" i="1" l="1"/>
  <c r="Y26" i="1" s="1"/>
  <c r="V27" i="1" l="1"/>
  <c r="Y27" i="1" l="1"/>
  <c r="V28" i="1" s="1"/>
  <c r="Y28" i="1" l="1"/>
  <c r="V29" i="1" s="1"/>
  <c r="Y29" i="1" l="1"/>
  <c r="V30" i="1" s="1"/>
  <c r="Y30" i="1" l="1"/>
  <c r="V31" i="1" s="1"/>
  <c r="Y31" i="1" l="1"/>
  <c r="V32" i="1" s="1"/>
  <c r="Y32" i="1" s="1"/>
  <c r="V33" i="1" s="1"/>
  <c r="Y33" i="1" l="1"/>
  <c r="H37" i="1" s="1"/>
  <c r="K37" i="1" l="1"/>
  <c r="H38" i="1" s="1"/>
  <c r="K38" i="1" l="1"/>
  <c r="H39" i="1" s="1"/>
  <c r="K39" i="1" l="1"/>
  <c r="H40" i="1" s="1"/>
  <c r="K40" i="1" s="1"/>
  <c r="H41" i="1" s="1"/>
  <c r="K41" i="1" s="1"/>
  <c r="H42" i="1" s="1"/>
  <c r="K42" i="1" l="1"/>
  <c r="H43" i="1" s="1"/>
  <c r="K43" i="1" l="1"/>
  <c r="H44" i="1" s="1"/>
  <c r="K44" i="1" l="1"/>
  <c r="H45" i="1" s="1"/>
  <c r="K45" i="1" l="1"/>
  <c r="H46" i="1" s="1"/>
  <c r="K46" i="1" l="1"/>
  <c r="H47" i="1" s="1"/>
  <c r="K47" i="1" l="1"/>
  <c r="H48" i="1" s="1"/>
  <c r="K48" i="1" l="1"/>
  <c r="H49" i="1" s="1"/>
  <c r="K49" i="1" l="1"/>
  <c r="H50" i="1" s="1"/>
  <c r="K50" i="1" l="1"/>
  <c r="H51" i="1" s="1"/>
  <c r="C9" i="1" s="1"/>
  <c r="K51" i="1" l="1"/>
  <c r="H52" i="1" l="1"/>
  <c r="K52" i="1" s="1"/>
  <c r="H53" i="1" s="1"/>
  <c r="D9" i="1"/>
  <c r="K53" i="1" l="1"/>
  <c r="H54" i="1" s="1"/>
  <c r="K54" i="1" l="1"/>
  <c r="H55" i="1" s="1"/>
  <c r="K55" i="1" l="1"/>
  <c r="H56" i="1" s="1"/>
  <c r="K56" i="1" l="1"/>
  <c r="H57" i="1" s="1"/>
  <c r="K57" i="1" l="1"/>
  <c r="H58" i="1" s="1"/>
  <c r="K58" i="1" l="1"/>
  <c r="H59" i="1" s="1"/>
  <c r="K59" i="1" l="1"/>
  <c r="H60" i="1" s="1"/>
  <c r="K60" i="1" l="1"/>
  <c r="H61" i="1" s="1"/>
  <c r="K61" i="1" l="1"/>
  <c r="H62" i="1" s="1"/>
  <c r="K62" i="1" l="1"/>
  <c r="H63" i="1" s="1"/>
  <c r="K63" i="1" l="1"/>
  <c r="H64" i="1" s="1"/>
  <c r="K64" i="1" l="1"/>
  <c r="H65" i="1" s="1"/>
  <c r="K65" i="1" l="1"/>
  <c r="H66" i="1" s="1"/>
  <c r="K66" i="1" l="1"/>
  <c r="R37" i="1" l="1"/>
  <c r="O38" i="1" s="1"/>
  <c r="R38" i="1" s="1"/>
  <c r="O39" i="1" s="1"/>
  <c r="O37" i="1"/>
  <c r="R39" i="1" l="1"/>
  <c r="O40" i="1" s="1"/>
  <c r="R40" i="1" l="1"/>
  <c r="O41" i="1" s="1"/>
  <c r="R41" i="1" l="1"/>
  <c r="O42" i="1" s="1"/>
  <c r="R42" i="1" l="1"/>
  <c r="O43" i="1" s="1"/>
  <c r="R43" i="1" l="1"/>
  <c r="O44" i="1" s="1"/>
  <c r="R44" i="1" l="1"/>
  <c r="O45" i="1" s="1"/>
  <c r="R45" i="1" l="1"/>
  <c r="O46" i="1" s="1"/>
  <c r="R46" i="1" l="1"/>
  <c r="O47" i="1" s="1"/>
  <c r="R47" i="1" l="1"/>
  <c r="O48" i="1" s="1"/>
  <c r="R48" i="1" l="1"/>
  <c r="O49" i="1" s="1"/>
  <c r="R49" i="1" l="1"/>
  <c r="O50" i="1" s="1"/>
  <c r="R50" i="1" l="1"/>
  <c r="O51" i="1" s="1"/>
  <c r="R51" i="1" l="1"/>
  <c r="O52" i="1" s="1"/>
  <c r="R52" i="1" l="1"/>
  <c r="O53" i="1" s="1"/>
  <c r="R53" i="1" l="1"/>
  <c r="O54" i="1" s="1"/>
  <c r="R54" i="1" l="1"/>
  <c r="O55" i="1" s="1"/>
  <c r="R55" i="1" l="1"/>
  <c r="O56" i="1" s="1"/>
  <c r="R56" i="1" l="1"/>
  <c r="O57" i="1" s="1"/>
  <c r="R57" i="1" l="1"/>
  <c r="O58" i="1" s="1"/>
  <c r="R58" i="1" l="1"/>
  <c r="O59" i="1" s="1"/>
  <c r="R59" i="1" l="1"/>
  <c r="O60" i="1" s="1"/>
  <c r="R60" i="1" l="1"/>
  <c r="O61" i="1" s="1"/>
  <c r="R61" i="1" l="1"/>
  <c r="O62" i="1" s="1"/>
  <c r="R62" i="1" l="1"/>
  <c r="O63" i="1" s="1"/>
  <c r="R63" i="1" l="1"/>
  <c r="O64" i="1" s="1"/>
  <c r="R64" i="1" l="1"/>
  <c r="O65" i="1" s="1"/>
  <c r="R65" i="1" l="1"/>
  <c r="O66" i="1" s="1"/>
  <c r="R66" i="1" l="1"/>
  <c r="Y37" i="1" l="1"/>
  <c r="V38" i="1" s="1"/>
  <c r="Y38" i="1" s="1"/>
  <c r="V39" i="1" s="1"/>
  <c r="V37" i="1"/>
  <c r="Y39" i="1" l="1"/>
  <c r="V40" i="1" s="1"/>
  <c r="Y40" i="1" l="1"/>
  <c r="V41" i="1" s="1"/>
  <c r="Y41" i="1" l="1"/>
  <c r="V42" i="1" s="1"/>
  <c r="Y42" i="1" l="1"/>
  <c r="V43" i="1" s="1"/>
  <c r="C10" i="1" s="1"/>
  <c r="Y43" i="1" l="1"/>
  <c r="V44" i="1" l="1"/>
  <c r="D10" i="1"/>
  <c r="Y44" i="1" l="1"/>
  <c r="V45" i="1" s="1"/>
  <c r="Y45" i="1" s="1"/>
  <c r="V46" i="1" s="1"/>
  <c r="Y46" i="1" l="1"/>
  <c r="V47" i="1" s="1"/>
  <c r="Y47" i="1" l="1"/>
  <c r="V48" i="1" s="1"/>
  <c r="Y48" i="1" l="1"/>
  <c r="V49" i="1" s="1"/>
  <c r="Y49" i="1" l="1"/>
  <c r="V50" i="1" s="1"/>
  <c r="Y50" i="1" l="1"/>
  <c r="V51" i="1" s="1"/>
  <c r="Y51" i="1" l="1"/>
  <c r="V52" i="1" s="1"/>
  <c r="Y52" i="1" l="1"/>
  <c r="V53" i="1" s="1"/>
  <c r="Y53" i="1" l="1"/>
  <c r="V54" i="1" s="1"/>
  <c r="Y54" i="1" l="1"/>
  <c r="V55" i="1" s="1"/>
  <c r="Y55" i="1" l="1"/>
  <c r="V56" i="1" s="1"/>
  <c r="Y56" i="1" l="1"/>
  <c r="V57" i="1" s="1"/>
  <c r="Y57" i="1" l="1"/>
  <c r="V58" i="1" s="1"/>
  <c r="Y58" i="1" l="1"/>
  <c r="V59" i="1" s="1"/>
  <c r="Y59" i="1" l="1"/>
  <c r="V60" i="1" s="1"/>
  <c r="Y60" i="1" l="1"/>
  <c r="V61" i="1" s="1"/>
  <c r="Y61" i="1" l="1"/>
  <c r="V62" i="1" s="1"/>
  <c r="Y62" i="1" l="1"/>
  <c r="V63" i="1" s="1"/>
  <c r="Y63" i="1" l="1"/>
  <c r="V64" i="1" s="1"/>
  <c r="Y64" i="1" l="1"/>
  <c r="V65" i="1" s="1"/>
  <c r="Y65" i="1" l="1"/>
  <c r="V66" i="1" s="1"/>
  <c r="Y66" i="1" l="1"/>
  <c r="V67" i="1" l="1"/>
  <c r="Y67" i="1" s="1"/>
  <c r="V68" i="1" l="1"/>
  <c r="Y68" i="1" s="1"/>
  <c r="V69" i="1" l="1"/>
  <c r="Y69" i="1" s="1"/>
  <c r="V70" i="1" l="1"/>
  <c r="Y70" i="1"/>
  <c r="V71" i="1" l="1"/>
  <c r="Y71" i="1" s="1"/>
  <c r="V72" i="1" l="1"/>
  <c r="Y72" i="1" s="1"/>
  <c r="V73" i="1" l="1"/>
  <c r="Y73" i="1" s="1"/>
  <c r="V74" i="1" l="1"/>
  <c r="Y74" i="1"/>
  <c r="V75" i="1" l="1"/>
  <c r="Y75" i="1" s="1"/>
  <c r="V76" i="1" l="1"/>
  <c r="Y76" i="1"/>
  <c r="V77" i="1" l="1"/>
  <c r="Y77" i="1"/>
  <c r="V78" i="1" l="1"/>
  <c r="Y78" i="1"/>
  <c r="V79" i="1" l="1"/>
  <c r="Y79" i="1" s="1"/>
  <c r="V80" i="1" l="1"/>
  <c r="Y80" i="1"/>
  <c r="V81" i="1" l="1"/>
  <c r="Y81" i="1" s="1"/>
  <c r="V82" i="1" l="1"/>
  <c r="Y82" i="1" s="1"/>
  <c r="V83" i="1" l="1"/>
  <c r="Y83" i="1" s="1"/>
  <c r="V84" i="1" l="1"/>
  <c r="Y84" i="1" s="1"/>
  <c r="V85" i="1" l="1"/>
  <c r="Y85" i="1" s="1"/>
  <c r="V86" i="1" l="1"/>
  <c r="Y86" i="1" s="1"/>
  <c r="V87" i="1" s="1"/>
  <c r="Y87" i="1" s="1"/>
  <c r="V88" i="1" l="1"/>
  <c r="Y88" i="1"/>
  <c r="V89" i="1" l="1"/>
  <c r="Y89" i="1"/>
  <c r="V90" i="1" l="1"/>
  <c r="Y90" i="1" s="1"/>
  <c r="V91" i="1" l="1"/>
  <c r="Y91" i="1"/>
  <c r="V92" i="1" l="1"/>
  <c r="Y92" i="1"/>
  <c r="V93" i="1" l="1"/>
  <c r="Y93" i="1" s="1"/>
  <c r="V94" i="1" l="1"/>
  <c r="Y94" i="1" s="1"/>
  <c r="V95" i="1" l="1"/>
  <c r="C11" i="1" s="1"/>
  <c r="Y95" i="1" l="1"/>
  <c r="D11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ADF7F2F-E30B-4383-8100-7EA3F37419BF}" keepAlive="1" name="Query - BNB Price Today" description="Connection to the 'BNB Price Today' query in the workbook." type="5" refreshedVersion="7" background="1" refreshOnLoad="1" saveData="1">
    <dbPr connection="Provider=Microsoft.Mashup.OleDb.1;Data Source=$Workbook$;Location=&quot;BNB Price Today&quot;;Extended Properties=&quot;&quot;" command="SELECT * FROM [BNB Price Today]"/>
  </connection>
</connections>
</file>

<file path=xl/sharedStrings.xml><?xml version="1.0" encoding="utf-8"?>
<sst xmlns="http://schemas.openxmlformats.org/spreadsheetml/2006/main" count="41" uniqueCount="17">
  <si>
    <t>Running Balance</t>
  </si>
  <si>
    <t>Starting Balance</t>
  </si>
  <si>
    <t>Withdraw</t>
  </si>
  <si>
    <t>Week</t>
  </si>
  <si>
    <t>Deposit</t>
  </si>
  <si>
    <t>Weekly Profit</t>
  </si>
  <si>
    <t>Weekly</t>
  </si>
  <si>
    <t>Year End Profit</t>
  </si>
  <si>
    <t>Year End Balance</t>
  </si>
  <si>
    <t>yr 4</t>
  </si>
  <si>
    <t>YR 3</t>
  </si>
  <si>
    <t>YR 2</t>
  </si>
  <si>
    <t>YR 1</t>
  </si>
  <si>
    <t>Year</t>
  </si>
  <si>
    <t>Withdraw Monthly</t>
  </si>
  <si>
    <t>Deposit Monthly</t>
  </si>
  <si>
    <t>Percent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</si>
</sst>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0.0%"/>
    <numFmt numFmtId="166" formatCode="m/d/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165" fontId="3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0" borderId="0" xfId="0" applyFont="1" applyBorder="1"/>
    <xf numFmtId="0" fontId="1" fillId="0" borderId="0" xfId="0" applyFont="1" applyFill="1" applyBorder="1"/>
    <xf numFmtId="0" fontId="8" fillId="0" borderId="0" xfId="0" applyFont="1" applyFill="1" applyBorder="1"/>
    <xf numFmtId="164" fontId="1" fillId="0" borderId="0" xfId="0" applyNumberFormat="1" applyFont="1" applyFill="1" applyBorder="1"/>
    <xf numFmtId="0" fontId="2" fillId="5" borderId="3" xfId="0" applyFont="1" applyFill="1" applyBorder="1" applyAlignment="1">
      <alignment horizontal="center"/>
    </xf>
    <xf numFmtId="20" fontId="0" fillId="0" borderId="0" xfId="0" applyNumberFormat="1"/>
    <xf numFmtId="14" fontId="0" fillId="0" borderId="1" xfId="0" applyNumberFormat="1" applyBorder="1"/>
    <xf numFmtId="166" fontId="0" fillId="2" borderId="1" xfId="0" applyNumberFormat="1" applyFill="1" applyBorder="1"/>
    <xf numFmtId="164" fontId="4" fillId="2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/>
    <xf numFmtId="20" fontId="0" fillId="0" borderId="0" xfId="0" applyNumberFormat="1" applyFill="1" applyBorder="1"/>
    <xf numFmtId="0" fontId="6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/>
    <xf numFmtId="0" fontId="0" fillId="0" borderId="0" xfId="0" applyFill="1" applyBorder="1"/>
    <xf numFmtId="164" fontId="11" fillId="2" borderId="1" xfId="0" applyNumberFormat="1" applyFont="1" applyFill="1" applyBorder="1"/>
    <xf numFmtId="0" fontId="0" fillId="0" borderId="6" xfId="0" applyBorder="1"/>
    <xf numFmtId="0" fontId="9" fillId="0" borderId="0" xfId="1" applyFill="1" applyBorder="1" applyAlignment="1">
      <alignment horizontal="center"/>
    </xf>
    <xf numFmtId="7" fontId="1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Border="1"/>
    <xf numFmtId="0" fontId="5" fillId="7" borderId="1" xfId="0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right"/>
    </xf>
    <xf numFmtId="164" fontId="3" fillId="4" borderId="4" xfId="0" applyNumberFormat="1" applyFont="1" applyFill="1" applyBorder="1"/>
    <xf numFmtId="164" fontId="3" fillId="4" borderId="1" xfId="0" applyNumberFormat="1" applyFont="1" applyFill="1" applyBorder="1"/>
    <xf numFmtId="164" fontId="3" fillId="2" borderId="1" xfId="0" applyNumberFormat="1" applyFont="1" applyFill="1" applyBorder="1"/>
    <xf numFmtId="164" fontId="13" fillId="2" borderId="1" xfId="0" applyNumberFormat="1" applyFont="1" applyFill="1" applyBorder="1"/>
    <xf numFmtId="164" fontId="14" fillId="2" borderId="1" xfId="0" applyNumberFormat="1" applyFont="1" applyFill="1" applyBorder="1"/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DE3A3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17</xdr:row>
      <xdr:rowOff>9524</xdr:rowOff>
    </xdr:from>
    <xdr:to>
      <xdr:col>3</xdr:col>
      <xdr:colOff>1162050</xdr:colOff>
      <xdr:row>30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EA90DED-7856-400F-AA59-A7A24080DCEB}"/>
            </a:ext>
          </a:extLst>
        </xdr:cNvPr>
        <xdr:cNvSpPr txBox="1"/>
      </xdr:nvSpPr>
      <xdr:spPr>
        <a:xfrm>
          <a:off x="361951" y="3428999"/>
          <a:ext cx="2971799" cy="2647951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chemeClr val="bg1"/>
              </a:solidFill>
            </a:rPr>
            <a:t>All fields of entry are</a:t>
          </a:r>
          <a:r>
            <a:rPr lang="en-US" sz="1200" baseline="0">
              <a:solidFill>
                <a:schemeClr val="bg1"/>
              </a:solidFill>
            </a:rPr>
            <a:t> highlighted by light yellow.</a:t>
          </a:r>
        </a:p>
        <a:p>
          <a:r>
            <a:rPr lang="en-US" sz="1200" b="1" baseline="0">
              <a:solidFill>
                <a:srgbClr val="FFFF00"/>
              </a:solidFill>
            </a:rPr>
            <a:t>Step 1: </a:t>
          </a:r>
        </a:p>
        <a:p>
          <a:r>
            <a:rPr lang="en-US" sz="1200" baseline="0">
              <a:solidFill>
                <a:schemeClr val="bg1"/>
              </a:solidFill>
            </a:rPr>
            <a:t>Enter Starting  Balance.</a:t>
          </a:r>
        </a:p>
        <a:p>
          <a:r>
            <a:rPr lang="en-US" sz="1200" baseline="0">
              <a:solidFill>
                <a:schemeClr val="bg1"/>
              </a:solidFill>
            </a:rPr>
            <a:t>Enter your weekly average percentage rate.</a:t>
          </a:r>
        </a:p>
        <a:p>
          <a:endParaRPr lang="en-US" sz="1200" baseline="0">
            <a:solidFill>
              <a:schemeClr val="bg1"/>
            </a:solidFill>
          </a:endParaRPr>
        </a:p>
        <a:p>
          <a:r>
            <a:rPr lang="en-US" sz="1200" b="1" baseline="0">
              <a:solidFill>
                <a:srgbClr val="FFFF00"/>
              </a:solidFill>
            </a:rPr>
            <a:t>Step 2:</a:t>
          </a:r>
        </a:p>
        <a:p>
          <a:r>
            <a:rPr lang="en-US" sz="1200" baseline="0">
              <a:solidFill>
                <a:schemeClr val="bg1"/>
              </a:solidFill>
            </a:rPr>
            <a:t>If you deposit or withdraw you can enter it into the calculator any time during  year.</a:t>
          </a:r>
        </a:p>
        <a:p>
          <a:endParaRPr lang="en-US" sz="1200" baseline="0">
            <a:solidFill>
              <a:schemeClr val="bg1"/>
            </a:solidFill>
          </a:endParaRPr>
        </a:p>
        <a:p>
          <a:r>
            <a:rPr lang="en-US" sz="1200" baseline="0">
              <a:solidFill>
                <a:schemeClr val="bg1"/>
              </a:solidFill>
            </a:rPr>
            <a:t>NOTE that every 4 weeks you can project what your balance will look like by withdrawing and/or depositing .</a:t>
          </a:r>
          <a:endParaRPr lang="en-US" sz="12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149225</xdr:colOff>
      <xdr:row>11</xdr:row>
      <xdr:rowOff>149259</xdr:rowOff>
    </xdr:from>
    <xdr:to>
      <xdr:col>3</xdr:col>
      <xdr:colOff>1136650</xdr:colOff>
      <xdr:row>16</xdr:row>
      <xdr:rowOff>98590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60B23DF-7F63-91A5-3C84-32FA30299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225" y="2382342"/>
          <a:ext cx="3157008" cy="954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4137-C406-4A25-900D-0E5158EC7058}">
  <dimension ref="A1:Z95"/>
  <sheetViews>
    <sheetView showGridLines="0" tabSelected="1" zoomScaleNormal="100" workbookViewId="0">
      <selection activeCell="S1" sqref="S1"/>
    </sheetView>
  </sheetViews>
  <sheetFormatPr defaultRowHeight="15" x14ac:dyDescent="0.25"/>
  <cols>
    <col min="1" max="1" width="5.42578125" customWidth="1"/>
    <col min="2" max="2" width="7" bestFit="1" customWidth="1"/>
    <col min="3" max="3" width="20.140625" bestFit="1" customWidth="1"/>
    <col min="4" max="4" width="18" customWidth="1"/>
    <col min="5" max="5" width="1.85546875" style="22" customWidth="1"/>
    <col min="6" max="6" width="4.42578125" bestFit="1" customWidth="1"/>
    <col min="7" max="7" width="12.28515625" customWidth="1"/>
    <col min="8" max="8" width="14.5703125" style="27" bestFit="1" customWidth="1"/>
    <col min="9" max="10" width="12.42578125" customWidth="1"/>
    <col min="11" max="11" width="17.5703125" bestFit="1" customWidth="1"/>
    <col min="12" max="12" width="4.140625" customWidth="1"/>
    <col min="13" max="13" width="4.7109375" bestFit="1" customWidth="1"/>
    <col min="14" max="14" width="11.85546875" customWidth="1"/>
    <col min="15" max="15" width="14.28515625" style="27" bestFit="1" customWidth="1"/>
    <col min="16" max="17" width="14.28515625" customWidth="1"/>
    <col min="18" max="18" width="17.5703125" bestFit="1" customWidth="1"/>
    <col min="19" max="19" width="3.85546875" customWidth="1"/>
    <col min="20" max="20" width="4.7109375" bestFit="1" customWidth="1"/>
    <col min="21" max="21" width="12" bestFit="1" customWidth="1"/>
    <col min="22" max="22" width="15.42578125" style="27" bestFit="1" customWidth="1"/>
    <col min="23" max="24" width="15.42578125" customWidth="1"/>
    <col min="25" max="25" width="17.5703125" bestFit="1" customWidth="1"/>
  </cols>
  <sheetData>
    <row r="1" spans="1:26" x14ac:dyDescent="0.25">
      <c r="A1" s="25"/>
      <c r="D1" s="12"/>
      <c r="E1" s="17"/>
    </row>
    <row r="2" spans="1:26" ht="15.75" customHeight="1" x14ac:dyDescent="0.25">
      <c r="A2" s="22"/>
      <c r="D2" s="12"/>
      <c r="E2" s="17"/>
    </row>
    <row r="3" spans="1:26" ht="15.75" x14ac:dyDescent="0.25">
      <c r="A3" s="20"/>
      <c r="B3" s="1"/>
      <c r="C3" s="3" t="s">
        <v>1</v>
      </c>
      <c r="D3" s="3" t="s">
        <v>16</v>
      </c>
      <c r="E3" s="18"/>
      <c r="F3" s="49" t="s">
        <v>3</v>
      </c>
      <c r="G3" s="50"/>
      <c r="H3" s="28" t="s">
        <v>5</v>
      </c>
      <c r="I3" s="3" t="s">
        <v>2</v>
      </c>
      <c r="J3" s="3" t="s">
        <v>4</v>
      </c>
      <c r="K3" s="3" t="s">
        <v>0</v>
      </c>
      <c r="L3" s="4"/>
      <c r="M3" s="49" t="s">
        <v>3</v>
      </c>
      <c r="N3" s="50"/>
      <c r="O3" s="28" t="s">
        <v>5</v>
      </c>
      <c r="P3" s="3" t="s">
        <v>2</v>
      </c>
      <c r="Q3" s="3" t="s">
        <v>4</v>
      </c>
      <c r="R3" s="3" t="s">
        <v>0</v>
      </c>
      <c r="S3" s="4"/>
      <c r="T3" s="49" t="s">
        <v>3</v>
      </c>
      <c r="U3" s="50"/>
      <c r="V3" s="28" t="s">
        <v>5</v>
      </c>
      <c r="W3" s="3" t="s">
        <v>2</v>
      </c>
      <c r="X3" s="3" t="s">
        <v>4</v>
      </c>
      <c r="Y3" s="3" t="s">
        <v>0</v>
      </c>
    </row>
    <row r="4" spans="1:26" ht="15.75" x14ac:dyDescent="0.25">
      <c r="A4" s="26"/>
      <c r="B4" s="1"/>
      <c r="C4" s="15">
        <v>1000</v>
      </c>
      <c r="D4" s="5">
        <v>2.9000000000000001E-2</v>
      </c>
      <c r="E4" s="19"/>
      <c r="F4" s="2">
        <v>1</v>
      </c>
      <c r="G4" s="14">
        <v>44710</v>
      </c>
      <c r="H4" s="29">
        <f>C4*D4</f>
        <v>29</v>
      </c>
      <c r="I4" s="48"/>
      <c r="J4" s="23"/>
      <c r="K4" s="16">
        <f>C4+H4-I4+J4</f>
        <v>1029</v>
      </c>
      <c r="L4" s="1"/>
      <c r="M4" s="2">
        <v>31</v>
      </c>
      <c r="N4" s="13">
        <f>DATE(YEAR(G33),MONTH(G33),DAY(G33)+7)</f>
        <v>44920</v>
      </c>
      <c r="O4" s="29">
        <f>K33*D4</f>
        <v>223.81430351648078</v>
      </c>
      <c r="P4" s="48"/>
      <c r="Q4" s="23"/>
      <c r="R4" s="16">
        <f>K33+O4-P4+Q4</f>
        <v>7941.5489075330588</v>
      </c>
      <c r="S4" s="1"/>
      <c r="T4" s="2">
        <v>61</v>
      </c>
      <c r="U4" s="30">
        <f>DATE(YEAR(N33),MONTH(N33),DAY(N33)+7)</f>
        <v>45130</v>
      </c>
      <c r="V4" s="29">
        <f>R33*D4</f>
        <v>706.74567143112154</v>
      </c>
      <c r="W4" s="48"/>
      <c r="X4" s="23"/>
      <c r="Y4" s="16">
        <f>R33+V4-W4+X4</f>
        <v>25077.286065607728</v>
      </c>
    </row>
    <row r="5" spans="1:26" ht="15.75" x14ac:dyDescent="0.25">
      <c r="A5" s="8"/>
      <c r="B5" s="1"/>
      <c r="C5" s="43" t="s">
        <v>15</v>
      </c>
      <c r="D5" s="46">
        <v>500</v>
      </c>
      <c r="E5" s="8"/>
      <c r="F5" s="2">
        <v>2</v>
      </c>
      <c r="G5" s="13">
        <f>DATE(YEAR(G4),MONTH(G4),DAY(G4)+7)</f>
        <v>44717</v>
      </c>
      <c r="H5" s="29">
        <f>K4*D4</f>
        <v>29.841000000000001</v>
      </c>
      <c r="I5" s="48"/>
      <c r="J5" s="23"/>
      <c r="K5" s="16">
        <f>K4+H5-I5+J5</f>
        <v>1058.8409999999999</v>
      </c>
      <c r="L5" s="1"/>
      <c r="M5" s="2">
        <v>32</v>
      </c>
      <c r="N5" s="13">
        <f>DATE(YEAR(N4),MONTH(N4),DAY(N4)+7)</f>
        <v>44927</v>
      </c>
      <c r="O5" s="29">
        <f>R4*D4</f>
        <v>230.3049183184587</v>
      </c>
      <c r="P5" s="48">
        <f>D6</f>
        <v>0</v>
      </c>
      <c r="Q5" s="23">
        <f>D5</f>
        <v>500</v>
      </c>
      <c r="R5" s="16">
        <f>R4+O5-P5+Q5</f>
        <v>8671.8538258515182</v>
      </c>
      <c r="S5" s="1"/>
      <c r="T5" s="2">
        <v>62</v>
      </c>
      <c r="U5" s="30">
        <f>DATE(YEAR(U4),MONTH(U4),DAY(U4)+7)</f>
        <v>45137</v>
      </c>
      <c r="V5" s="29">
        <f>Y4*D4</f>
        <v>727.24129590262419</v>
      </c>
      <c r="W5" s="48"/>
      <c r="X5" s="23"/>
      <c r="Y5" s="16">
        <f>Y4+V5-W5+X5</f>
        <v>25804.527361510351</v>
      </c>
    </row>
    <row r="6" spans="1:26" ht="16.5" thickBot="1" x14ac:dyDescent="0.3">
      <c r="A6" s="34"/>
      <c r="B6" s="1"/>
      <c r="C6" s="43" t="s">
        <v>14</v>
      </c>
      <c r="D6" s="47">
        <v>0</v>
      </c>
      <c r="E6" s="8"/>
      <c r="F6" s="2">
        <v>3</v>
      </c>
      <c r="G6" s="13">
        <f>DATE(YEAR(G5),MONTH(G5),DAY(G5)+7)</f>
        <v>44724</v>
      </c>
      <c r="H6" s="29">
        <f>K5*D4</f>
        <v>30.706388999999998</v>
      </c>
      <c r="I6" s="48"/>
      <c r="J6" s="23"/>
      <c r="K6" s="16">
        <f>K5+H6-I6+J6</f>
        <v>1089.5473889999998</v>
      </c>
      <c r="L6" s="1"/>
      <c r="M6" s="2">
        <v>33</v>
      </c>
      <c r="N6" s="13">
        <f t="shared" ref="N6:N33" si="0">DATE(YEAR(N5),MONTH(N5),DAY(N5)+7)</f>
        <v>44934</v>
      </c>
      <c r="O6" s="29">
        <f>R5*D4</f>
        <v>251.48376094969404</v>
      </c>
      <c r="P6" s="48"/>
      <c r="Q6" s="23"/>
      <c r="R6" s="16">
        <f>R5+O6-P6+Q6</f>
        <v>8923.3375868012117</v>
      </c>
      <c r="S6" s="1"/>
      <c r="T6" s="2">
        <v>63</v>
      </c>
      <c r="U6" s="30">
        <f t="shared" ref="U6:U33" si="1">DATE(YEAR(U5),MONTH(U5),DAY(U5)+7)</f>
        <v>45144</v>
      </c>
      <c r="V6" s="29">
        <f>Y5*D4</f>
        <v>748.33129348380021</v>
      </c>
      <c r="W6" s="48"/>
      <c r="X6" s="23"/>
      <c r="Y6" s="16">
        <f>Y5+V6-W6+X6</f>
        <v>26552.85865499415</v>
      </c>
    </row>
    <row r="7" spans="1:26" ht="16.5" customHeight="1" thickBot="1" x14ac:dyDescent="0.35">
      <c r="A7" s="37"/>
      <c r="B7" s="40" t="s">
        <v>13</v>
      </c>
      <c r="C7" s="39" t="s">
        <v>7</v>
      </c>
      <c r="D7" s="11" t="s">
        <v>8</v>
      </c>
      <c r="E7" s="20"/>
      <c r="F7" s="2">
        <v>4</v>
      </c>
      <c r="G7" s="13">
        <f t="shared" ref="G7:G33" si="2">DATE(YEAR(G6),MONTH(G6),DAY(G6)+7)</f>
        <v>44731</v>
      </c>
      <c r="H7" s="29">
        <f>K6*D4</f>
        <v>31.596874280999998</v>
      </c>
      <c r="I7" s="48">
        <f>D6</f>
        <v>0</v>
      </c>
      <c r="J7" s="23">
        <f>D5</f>
        <v>500</v>
      </c>
      <c r="K7" s="16">
        <f t="shared" ref="K7:K33" si="3">K6+H7-I7+J7</f>
        <v>1621.1442632809999</v>
      </c>
      <c r="L7" s="1"/>
      <c r="M7" s="2">
        <v>34</v>
      </c>
      <c r="N7" s="13">
        <f t="shared" si="0"/>
        <v>44941</v>
      </c>
      <c r="O7" s="29">
        <f>R6*D4</f>
        <v>258.77679001723516</v>
      </c>
      <c r="P7" s="48"/>
      <c r="Q7" s="23"/>
      <c r="R7" s="16">
        <f t="shared" ref="R7:R33" si="4">R6+O7-P7+Q7</f>
        <v>9182.1143768184465</v>
      </c>
      <c r="S7" s="1"/>
      <c r="T7" s="2">
        <v>64</v>
      </c>
      <c r="U7" s="30">
        <f t="shared" si="1"/>
        <v>45151</v>
      </c>
      <c r="V7" s="29">
        <f>Y6*D4</f>
        <v>770.03290099483036</v>
      </c>
      <c r="W7" s="48">
        <f>D6</f>
        <v>0</v>
      </c>
      <c r="X7" s="23">
        <f>D5</f>
        <v>500</v>
      </c>
      <c r="Y7" s="16">
        <f t="shared" ref="Y7:Y33" si="5">Y6+V7-W7+X7</f>
        <v>27822.891555988979</v>
      </c>
    </row>
    <row r="8" spans="1:26" ht="16.5" customHeight="1" x14ac:dyDescent="0.3">
      <c r="A8" s="33"/>
      <c r="B8" s="7">
        <v>1</v>
      </c>
      <c r="C8" s="36">
        <f>SUM(H4:H33,O4:O25)</f>
        <v>11044.651834826542</v>
      </c>
      <c r="D8" s="44">
        <f>R25</f>
        <v>18544.651834826542</v>
      </c>
      <c r="E8" s="21"/>
      <c r="F8" s="2">
        <v>5</v>
      </c>
      <c r="G8" s="13">
        <f t="shared" si="2"/>
        <v>44738</v>
      </c>
      <c r="H8" s="29">
        <f>K7*D4</f>
        <v>47.013183635148998</v>
      </c>
      <c r="I8" s="48"/>
      <c r="J8" s="23"/>
      <c r="K8" s="16">
        <f t="shared" si="3"/>
        <v>1668.157446916149</v>
      </c>
      <c r="L8" s="1"/>
      <c r="M8" s="2">
        <v>35</v>
      </c>
      <c r="N8" s="13">
        <f t="shared" si="0"/>
        <v>44948</v>
      </c>
      <c r="O8" s="29">
        <f>R7*D4</f>
        <v>266.28131692773496</v>
      </c>
      <c r="P8" s="48"/>
      <c r="Q8" s="23"/>
      <c r="R8" s="16">
        <f t="shared" si="4"/>
        <v>9448.3956937461808</v>
      </c>
      <c r="S8" s="1"/>
      <c r="T8" s="2">
        <v>65</v>
      </c>
      <c r="U8" s="30">
        <f t="shared" si="1"/>
        <v>45158</v>
      </c>
      <c r="V8" s="29">
        <f>Y7*D4</f>
        <v>806.86385512368042</v>
      </c>
      <c r="W8" s="48"/>
      <c r="X8" s="23"/>
      <c r="Y8" s="16">
        <f t="shared" si="5"/>
        <v>28629.755411112659</v>
      </c>
    </row>
    <row r="9" spans="1:26" ht="15.75" x14ac:dyDescent="0.25">
      <c r="A9" s="34"/>
      <c r="B9" s="7">
        <v>2</v>
      </c>
      <c r="C9" s="41">
        <f>SUM(O26:O33,V4:V33,H37:H51)</f>
        <v>73866.597798024202</v>
      </c>
      <c r="D9" s="45">
        <f>K51</f>
        <v>98911.249632850784</v>
      </c>
      <c r="E9" s="21"/>
      <c r="F9" s="2">
        <v>6</v>
      </c>
      <c r="G9" s="13">
        <f t="shared" si="2"/>
        <v>44745</v>
      </c>
      <c r="H9" s="29">
        <f>K8*D4</f>
        <v>48.376565960568321</v>
      </c>
      <c r="I9" s="48"/>
      <c r="J9" s="23"/>
      <c r="K9" s="16">
        <f t="shared" si="3"/>
        <v>1716.5340128767173</v>
      </c>
      <c r="L9" s="1"/>
      <c r="M9" s="2">
        <v>36</v>
      </c>
      <c r="N9" s="13">
        <f t="shared" si="0"/>
        <v>44955</v>
      </c>
      <c r="O9" s="29">
        <f>R8*D4</f>
        <v>274.00347511863924</v>
      </c>
      <c r="P9" s="48">
        <f>D6</f>
        <v>0</v>
      </c>
      <c r="Q9" s="23">
        <f>D5</f>
        <v>500</v>
      </c>
      <c r="R9" s="16">
        <f t="shared" si="4"/>
        <v>10222.39916886482</v>
      </c>
      <c r="S9" s="1"/>
      <c r="T9" s="2">
        <v>66</v>
      </c>
      <c r="U9" s="30">
        <f t="shared" si="1"/>
        <v>45165</v>
      </c>
      <c r="V9" s="29">
        <f>Y8*D4</f>
        <v>830.26290692226712</v>
      </c>
      <c r="W9" s="48"/>
      <c r="X9" s="23"/>
      <c r="Y9" s="16">
        <f t="shared" si="5"/>
        <v>29460.018318034927</v>
      </c>
    </row>
    <row r="10" spans="1:26" ht="15.75" x14ac:dyDescent="0.25">
      <c r="A10" s="31"/>
      <c r="B10" s="7">
        <v>3</v>
      </c>
      <c r="C10" s="41">
        <f>SUM(H52:H66,O37:O66,V37:V43)</f>
        <v>336493.62898766453</v>
      </c>
      <c r="D10" s="45">
        <f>Y43</f>
        <v>427026.02810024848</v>
      </c>
      <c r="E10" s="21"/>
      <c r="F10" s="6">
        <v>7</v>
      </c>
      <c r="G10" s="13">
        <f t="shared" si="2"/>
        <v>44752</v>
      </c>
      <c r="H10" s="29">
        <f>K9*D4</f>
        <v>49.779486373424803</v>
      </c>
      <c r="I10" s="48"/>
      <c r="J10" s="23"/>
      <c r="K10" s="16">
        <f t="shared" si="3"/>
        <v>1766.3134992501421</v>
      </c>
      <c r="L10" s="1"/>
      <c r="M10" s="2">
        <v>37</v>
      </c>
      <c r="N10" s="13">
        <f t="shared" si="0"/>
        <v>44962</v>
      </c>
      <c r="O10" s="29">
        <f>R9*D4</f>
        <v>296.4495758970798</v>
      </c>
      <c r="P10" s="48"/>
      <c r="Q10" s="23"/>
      <c r="R10" s="16">
        <f t="shared" si="4"/>
        <v>10518.848744761901</v>
      </c>
      <c r="S10" s="1"/>
      <c r="T10" s="2">
        <v>67</v>
      </c>
      <c r="U10" s="30">
        <f t="shared" si="1"/>
        <v>45172</v>
      </c>
      <c r="V10" s="29">
        <f>Y9*D4</f>
        <v>854.34053122301293</v>
      </c>
      <c r="W10" s="48"/>
      <c r="X10" s="23"/>
      <c r="Y10" s="16">
        <f t="shared" si="5"/>
        <v>30314.35884925794</v>
      </c>
    </row>
    <row r="11" spans="1:26" ht="15.75" x14ac:dyDescent="0.25">
      <c r="A11" s="32"/>
      <c r="B11" s="7">
        <v>4</v>
      </c>
      <c r="C11" s="41">
        <f>SUM(V44:V95)</f>
        <v>1469231.7789967014</v>
      </c>
      <c r="D11" s="45">
        <f>Y95</f>
        <v>1902757.80709695</v>
      </c>
      <c r="E11" s="21"/>
      <c r="F11" s="2">
        <v>8</v>
      </c>
      <c r="G11" s="13">
        <f t="shared" si="2"/>
        <v>44759</v>
      </c>
      <c r="H11" s="29">
        <f>K10*D4</f>
        <v>51.223091478254119</v>
      </c>
      <c r="I11" s="48">
        <f>D6</f>
        <v>0</v>
      </c>
      <c r="J11" s="23">
        <f>D5</f>
        <v>500</v>
      </c>
      <c r="K11" s="16">
        <f t="shared" si="3"/>
        <v>2317.5365907283963</v>
      </c>
      <c r="L11" s="1"/>
      <c r="M11" s="2">
        <v>38</v>
      </c>
      <c r="N11" s="13">
        <f t="shared" si="0"/>
        <v>44969</v>
      </c>
      <c r="O11" s="29">
        <f>R10*D4</f>
        <v>305.04661359809512</v>
      </c>
      <c r="P11" s="48"/>
      <c r="Q11" s="23"/>
      <c r="R11" s="16">
        <f t="shared" si="4"/>
        <v>10823.895358359996</v>
      </c>
      <c r="S11" s="1"/>
      <c r="T11" s="2">
        <v>68</v>
      </c>
      <c r="U11" s="30">
        <f t="shared" si="1"/>
        <v>45179</v>
      </c>
      <c r="V11" s="29">
        <f>Y10*D4</f>
        <v>879.11640662848026</v>
      </c>
      <c r="W11" s="48">
        <f>D6</f>
        <v>0</v>
      </c>
      <c r="X11" s="23">
        <f>D5</f>
        <v>500</v>
      </c>
      <c r="Y11" s="16">
        <f t="shared" si="5"/>
        <v>31693.47525588642</v>
      </c>
      <c r="Z11" s="24"/>
    </row>
    <row r="12" spans="1:26" ht="15.75" x14ac:dyDescent="0.25">
      <c r="A12" s="8"/>
      <c r="B12" s="9"/>
      <c r="C12" s="38"/>
      <c r="D12" s="21"/>
      <c r="E12" s="21"/>
      <c r="F12" s="2">
        <v>9</v>
      </c>
      <c r="G12" s="13">
        <f t="shared" si="2"/>
        <v>44766</v>
      </c>
      <c r="H12" s="29">
        <f>K11*D4</f>
        <v>67.208561131123489</v>
      </c>
      <c r="I12" s="48"/>
      <c r="J12" s="23"/>
      <c r="K12" s="16">
        <f t="shared" si="3"/>
        <v>2384.7451518595199</v>
      </c>
      <c r="L12" s="1"/>
      <c r="M12" s="2">
        <v>39</v>
      </c>
      <c r="N12" s="13">
        <f t="shared" si="0"/>
        <v>44976</v>
      </c>
      <c r="O12" s="29">
        <f>R11*D4</f>
        <v>313.89296539243992</v>
      </c>
      <c r="P12" s="48"/>
      <c r="Q12" s="23"/>
      <c r="R12" s="16">
        <f t="shared" si="4"/>
        <v>11137.788323752437</v>
      </c>
      <c r="S12" s="1"/>
      <c r="T12" s="2">
        <v>69</v>
      </c>
      <c r="U12" s="30">
        <f t="shared" si="1"/>
        <v>45186</v>
      </c>
      <c r="V12" s="29">
        <f>Y11*D4</f>
        <v>919.11078242070619</v>
      </c>
      <c r="W12" s="48"/>
      <c r="X12" s="23"/>
      <c r="Y12" s="16">
        <f t="shared" si="5"/>
        <v>32612.586038307127</v>
      </c>
    </row>
    <row r="13" spans="1:26" ht="15.75" x14ac:dyDescent="0.25">
      <c r="A13" s="8"/>
      <c r="B13" s="42"/>
      <c r="C13" s="20"/>
      <c r="D13" s="21"/>
      <c r="E13" s="21"/>
      <c r="F13" s="2">
        <v>10</v>
      </c>
      <c r="G13" s="13">
        <f>DATE(YEAR(G12),MONTH(G12),DAY(G12)+7)</f>
        <v>44773</v>
      </c>
      <c r="H13" s="29">
        <f>K12*D4</f>
        <v>69.157609403926074</v>
      </c>
      <c r="I13" s="48"/>
      <c r="J13" s="23"/>
      <c r="K13" s="16">
        <f>K12+H13-I13+J13</f>
        <v>2453.9027612634459</v>
      </c>
      <c r="L13" s="1"/>
      <c r="M13" s="2">
        <v>40</v>
      </c>
      <c r="N13" s="13">
        <f>DATE(YEAR(N12),MONTH(N12),DAY(N12)+7)</f>
        <v>44983</v>
      </c>
      <c r="O13" s="29">
        <f>R12*D4</f>
        <v>322.99586138882069</v>
      </c>
      <c r="P13" s="48">
        <f>D6</f>
        <v>0</v>
      </c>
      <c r="Q13" s="23">
        <f>D5</f>
        <v>500</v>
      </c>
      <c r="R13" s="16">
        <f>R12+O13-P13+Q13</f>
        <v>11960.784185141258</v>
      </c>
      <c r="S13" s="1"/>
      <c r="T13" s="2">
        <v>70</v>
      </c>
      <c r="U13" s="30">
        <f>DATE(YEAR(U12),MONTH(U12),DAY(U12)+7)</f>
        <v>45193</v>
      </c>
      <c r="V13" s="29">
        <f>Y12*D4</f>
        <v>945.76499511090674</v>
      </c>
      <c r="W13" s="48"/>
      <c r="X13" s="23"/>
      <c r="Y13" s="16">
        <f>Y12+V13-W13+X13</f>
        <v>33558.351033418032</v>
      </c>
    </row>
    <row r="14" spans="1:26" ht="15.75" x14ac:dyDescent="0.25">
      <c r="A14" s="8"/>
      <c r="B14" s="9"/>
      <c r="C14" s="38"/>
      <c r="D14" s="21"/>
      <c r="E14" s="21"/>
      <c r="F14" s="2">
        <v>11</v>
      </c>
      <c r="G14" s="13">
        <f t="shared" si="2"/>
        <v>44780</v>
      </c>
      <c r="H14" s="29">
        <f>K13*D4</f>
        <v>71.163180076639932</v>
      </c>
      <c r="I14" s="48"/>
      <c r="J14" s="23"/>
      <c r="K14" s="16">
        <f t="shared" si="3"/>
        <v>2525.0659413400858</v>
      </c>
      <c r="L14" s="1"/>
      <c r="M14" s="2">
        <v>41</v>
      </c>
      <c r="N14" s="13">
        <f t="shared" si="0"/>
        <v>44990</v>
      </c>
      <c r="O14" s="29">
        <f>R13*D4</f>
        <v>346.86274136909651</v>
      </c>
      <c r="P14" s="48"/>
      <c r="Q14" s="23"/>
      <c r="R14" s="16">
        <f t="shared" si="4"/>
        <v>12307.646926510355</v>
      </c>
      <c r="S14" s="1"/>
      <c r="T14" s="2">
        <v>71</v>
      </c>
      <c r="U14" s="30">
        <f t="shared" si="1"/>
        <v>45200</v>
      </c>
      <c r="V14" s="29">
        <f>Y13*D4</f>
        <v>973.192179969123</v>
      </c>
      <c r="W14" s="48"/>
      <c r="X14" s="23"/>
      <c r="Y14" s="16">
        <f t="shared" si="5"/>
        <v>34531.543213387158</v>
      </c>
    </row>
    <row r="15" spans="1:26" ht="15.75" x14ac:dyDescent="0.25">
      <c r="A15" s="8"/>
      <c r="B15" s="9"/>
      <c r="C15" s="38"/>
      <c r="D15" s="21"/>
      <c r="E15" s="21"/>
      <c r="F15" s="2">
        <v>12</v>
      </c>
      <c r="G15" s="13">
        <f t="shared" si="2"/>
        <v>44787</v>
      </c>
      <c r="H15" s="29">
        <f>K14*D4</f>
        <v>73.226912298862487</v>
      </c>
      <c r="I15" s="48">
        <f>D6</f>
        <v>0</v>
      </c>
      <c r="J15" s="23">
        <f>D5</f>
        <v>500</v>
      </c>
      <c r="K15" s="16">
        <f t="shared" si="3"/>
        <v>3098.2928536389481</v>
      </c>
      <c r="L15" s="1"/>
      <c r="M15" s="2">
        <v>42</v>
      </c>
      <c r="N15" s="13">
        <f t="shared" si="0"/>
        <v>44997</v>
      </c>
      <c r="O15" s="29">
        <f>R14*D4</f>
        <v>356.92176086880033</v>
      </c>
      <c r="P15" s="48"/>
      <c r="Q15" s="23"/>
      <c r="R15" s="16">
        <f t="shared" si="4"/>
        <v>12664.568687379155</v>
      </c>
      <c r="S15" s="1"/>
      <c r="T15" s="2">
        <v>72</v>
      </c>
      <c r="U15" s="30">
        <f t="shared" si="1"/>
        <v>45207</v>
      </c>
      <c r="V15" s="29">
        <f>Y14*D4</f>
        <v>1001.4147531882277</v>
      </c>
      <c r="W15" s="48">
        <f>D6</f>
        <v>0</v>
      </c>
      <c r="X15" s="23">
        <f>D5</f>
        <v>500</v>
      </c>
      <c r="Y15" s="16">
        <f t="shared" si="5"/>
        <v>36032.957966575384</v>
      </c>
    </row>
    <row r="16" spans="1:26" ht="15.75" x14ac:dyDescent="0.25">
      <c r="A16" s="8"/>
      <c r="B16" s="9"/>
      <c r="C16" s="38"/>
      <c r="D16" s="21"/>
      <c r="E16" s="21"/>
      <c r="F16" s="2">
        <v>13</v>
      </c>
      <c r="G16" s="13">
        <f t="shared" si="2"/>
        <v>44794</v>
      </c>
      <c r="H16" s="29">
        <f>K15*D4</f>
        <v>89.850492755529501</v>
      </c>
      <c r="I16" s="48"/>
      <c r="J16" s="23"/>
      <c r="K16" s="16">
        <f t="shared" si="3"/>
        <v>3188.1433463944777</v>
      </c>
      <c r="L16" s="1"/>
      <c r="M16" s="2">
        <v>43</v>
      </c>
      <c r="N16" s="13">
        <f t="shared" si="0"/>
        <v>45004</v>
      </c>
      <c r="O16" s="29">
        <f>R15*D4</f>
        <v>367.27249193399552</v>
      </c>
      <c r="P16" s="48"/>
      <c r="Q16" s="23"/>
      <c r="R16" s="16">
        <f t="shared" si="4"/>
        <v>13031.841179313151</v>
      </c>
      <c r="S16" s="1"/>
      <c r="T16" s="2">
        <v>73</v>
      </c>
      <c r="U16" s="30">
        <f t="shared" si="1"/>
        <v>45214</v>
      </c>
      <c r="V16" s="29">
        <f>Y15*D4</f>
        <v>1044.9557810306862</v>
      </c>
      <c r="W16" s="48"/>
      <c r="X16" s="23"/>
      <c r="Y16" s="16">
        <f t="shared" si="5"/>
        <v>37077.913747606071</v>
      </c>
    </row>
    <row r="17" spans="1:25" ht="15.75" x14ac:dyDescent="0.25">
      <c r="A17" s="8"/>
      <c r="B17" s="9"/>
      <c r="C17" s="38"/>
      <c r="D17" s="21"/>
      <c r="E17" s="21"/>
      <c r="F17" s="6">
        <v>14</v>
      </c>
      <c r="G17" s="13">
        <f t="shared" si="2"/>
        <v>44801</v>
      </c>
      <c r="H17" s="29">
        <f>K16*D4</f>
        <v>92.456157045439852</v>
      </c>
      <c r="I17" s="48"/>
      <c r="J17" s="23"/>
      <c r="K17" s="16">
        <f t="shared" si="3"/>
        <v>3280.5995034399175</v>
      </c>
      <c r="L17" s="1"/>
      <c r="M17" s="2">
        <v>44</v>
      </c>
      <c r="N17" s="13">
        <f t="shared" si="0"/>
        <v>45011</v>
      </c>
      <c r="O17" s="29">
        <f>R16*D4</f>
        <v>377.92339420008142</v>
      </c>
      <c r="P17" s="48">
        <f>D6</f>
        <v>0</v>
      </c>
      <c r="Q17" s="23">
        <f>D5</f>
        <v>500</v>
      </c>
      <c r="R17" s="16">
        <f t="shared" si="4"/>
        <v>13909.764573513232</v>
      </c>
      <c r="S17" s="1"/>
      <c r="T17" s="2">
        <v>74</v>
      </c>
      <c r="U17" s="30">
        <f t="shared" si="1"/>
        <v>45221</v>
      </c>
      <c r="V17" s="29">
        <f>Y16*D4</f>
        <v>1075.2594986805761</v>
      </c>
      <c r="W17" s="48"/>
      <c r="X17" s="23"/>
      <c r="Y17" s="16">
        <f t="shared" si="5"/>
        <v>38153.173246286649</v>
      </c>
    </row>
    <row r="18" spans="1:25" ht="15.75" x14ac:dyDescent="0.25">
      <c r="A18" s="8"/>
      <c r="B18" s="9"/>
      <c r="C18" s="38"/>
      <c r="D18" s="21"/>
      <c r="E18" s="21"/>
      <c r="F18" s="2">
        <v>15</v>
      </c>
      <c r="G18" s="13">
        <f t="shared" si="2"/>
        <v>44808</v>
      </c>
      <c r="H18" s="29">
        <f>K17*D4</f>
        <v>95.137385599757607</v>
      </c>
      <c r="I18" s="48"/>
      <c r="J18" s="23"/>
      <c r="K18" s="16">
        <f t="shared" si="3"/>
        <v>3375.7368890396751</v>
      </c>
      <c r="L18" s="1"/>
      <c r="M18" s="2">
        <v>45</v>
      </c>
      <c r="N18" s="13">
        <f t="shared" si="0"/>
        <v>45018</v>
      </c>
      <c r="O18" s="29">
        <f>R17*D4</f>
        <v>403.38317263188372</v>
      </c>
      <c r="P18" s="48"/>
      <c r="Q18" s="23"/>
      <c r="R18" s="16">
        <f t="shared" si="4"/>
        <v>14313.147746145116</v>
      </c>
      <c r="S18" s="1"/>
      <c r="T18" s="2">
        <v>75</v>
      </c>
      <c r="U18" s="30">
        <f t="shared" si="1"/>
        <v>45228</v>
      </c>
      <c r="V18" s="29">
        <f>Y17*D4</f>
        <v>1106.4420241423129</v>
      </c>
      <c r="W18" s="48"/>
      <c r="X18" s="23"/>
      <c r="Y18" s="16">
        <f t="shared" si="5"/>
        <v>39259.615270428963</v>
      </c>
    </row>
    <row r="19" spans="1:25" ht="15.75" x14ac:dyDescent="0.25">
      <c r="A19" s="8"/>
      <c r="B19" s="9"/>
      <c r="C19" s="38"/>
      <c r="D19" s="21"/>
      <c r="E19" s="21"/>
      <c r="F19" s="2">
        <v>16</v>
      </c>
      <c r="G19" s="13">
        <f t="shared" si="2"/>
        <v>44815</v>
      </c>
      <c r="H19" s="29">
        <f>K18*D4</f>
        <v>97.896369782150586</v>
      </c>
      <c r="I19" s="48">
        <f>D6</f>
        <v>0</v>
      </c>
      <c r="J19" s="23">
        <f>D5</f>
        <v>500</v>
      </c>
      <c r="K19" s="16">
        <f t="shared" si="3"/>
        <v>3973.6332588218256</v>
      </c>
      <c r="L19" s="1"/>
      <c r="M19" s="2">
        <v>46</v>
      </c>
      <c r="N19" s="13">
        <f t="shared" si="0"/>
        <v>45025</v>
      </c>
      <c r="O19" s="29">
        <f>R18*D4</f>
        <v>415.08128463820839</v>
      </c>
      <c r="P19" s="48"/>
      <c r="Q19" s="23"/>
      <c r="R19" s="16">
        <f t="shared" si="4"/>
        <v>14728.229030783325</v>
      </c>
      <c r="S19" s="1"/>
      <c r="T19" s="2">
        <v>76</v>
      </c>
      <c r="U19" s="30">
        <f t="shared" si="1"/>
        <v>45235</v>
      </c>
      <c r="V19" s="29">
        <f>Y18*D4</f>
        <v>1138.5288428424401</v>
      </c>
      <c r="W19" s="48">
        <f>D6</f>
        <v>0</v>
      </c>
      <c r="X19" s="23">
        <f>D5</f>
        <v>500</v>
      </c>
      <c r="Y19" s="16">
        <f t="shared" si="5"/>
        <v>40898.144113271403</v>
      </c>
    </row>
    <row r="20" spans="1:25" ht="15.75" x14ac:dyDescent="0.25">
      <c r="A20" s="8"/>
      <c r="B20" s="9"/>
      <c r="C20" s="38"/>
      <c r="D20" s="21"/>
      <c r="E20" s="10"/>
      <c r="F20" s="2">
        <v>17</v>
      </c>
      <c r="G20" s="13">
        <f t="shared" si="2"/>
        <v>44822</v>
      </c>
      <c r="H20" s="29">
        <f>K19*D4</f>
        <v>115.23536450583295</v>
      </c>
      <c r="I20" s="48"/>
      <c r="J20" s="23"/>
      <c r="K20" s="16">
        <f t="shared" si="3"/>
        <v>4088.8686233276585</v>
      </c>
      <c r="L20" s="1"/>
      <c r="M20" s="2">
        <v>47</v>
      </c>
      <c r="N20" s="13">
        <f t="shared" si="0"/>
        <v>45032</v>
      </c>
      <c r="O20" s="29">
        <f>R19*D4</f>
        <v>427.11864189271643</v>
      </c>
      <c r="P20" s="48"/>
      <c r="Q20" s="23"/>
      <c r="R20" s="16">
        <f t="shared" si="4"/>
        <v>15155.347672676042</v>
      </c>
      <c r="S20" s="1"/>
      <c r="T20" s="2">
        <v>77</v>
      </c>
      <c r="U20" s="30">
        <f t="shared" si="1"/>
        <v>45242</v>
      </c>
      <c r="V20" s="29">
        <f>Y19*D4</f>
        <v>1186.0461792848707</v>
      </c>
      <c r="W20" s="48"/>
      <c r="X20" s="23"/>
      <c r="Y20" s="16">
        <f t="shared" si="5"/>
        <v>42084.190292556275</v>
      </c>
    </row>
    <row r="21" spans="1:25" ht="15.75" x14ac:dyDescent="0.25">
      <c r="A21" s="8"/>
      <c r="B21" s="9"/>
      <c r="C21" s="38"/>
      <c r="D21" s="21"/>
      <c r="E21" s="8"/>
      <c r="F21" s="2">
        <v>18</v>
      </c>
      <c r="G21" s="13">
        <f t="shared" si="2"/>
        <v>44829</v>
      </c>
      <c r="H21" s="29">
        <f>K20*D4</f>
        <v>118.57719007650211</v>
      </c>
      <c r="I21" s="48"/>
      <c r="J21" s="23"/>
      <c r="K21" s="16">
        <f t="shared" si="3"/>
        <v>4207.4458134041606</v>
      </c>
      <c r="L21" s="1"/>
      <c r="M21" s="2">
        <v>48</v>
      </c>
      <c r="N21" s="13">
        <f t="shared" si="0"/>
        <v>45039</v>
      </c>
      <c r="O21" s="29">
        <f>R20*D4</f>
        <v>439.50508250760521</v>
      </c>
      <c r="P21" s="48">
        <f>D6</f>
        <v>0</v>
      </c>
      <c r="Q21" s="23">
        <f>D5</f>
        <v>500</v>
      </c>
      <c r="R21" s="16">
        <f t="shared" si="4"/>
        <v>16094.852755183647</v>
      </c>
      <c r="S21" s="1"/>
      <c r="T21" s="2">
        <v>78</v>
      </c>
      <c r="U21" s="30">
        <f t="shared" si="1"/>
        <v>45249</v>
      </c>
      <c r="V21" s="29">
        <f>Y20*D4</f>
        <v>1220.4415184841321</v>
      </c>
      <c r="W21" s="48"/>
      <c r="X21" s="23"/>
      <c r="Y21" s="16">
        <f t="shared" si="5"/>
        <v>43304.63181104041</v>
      </c>
    </row>
    <row r="22" spans="1:25" ht="15.75" x14ac:dyDescent="0.25">
      <c r="A22" s="8"/>
      <c r="B22" s="9"/>
      <c r="C22" s="38"/>
      <c r="D22" s="21"/>
      <c r="E22" s="8"/>
      <c r="F22" s="2">
        <v>19</v>
      </c>
      <c r="G22" s="13">
        <f t="shared" si="2"/>
        <v>44836</v>
      </c>
      <c r="H22" s="29">
        <f>K21*D4</f>
        <v>122.01592858872067</v>
      </c>
      <c r="I22" s="48"/>
      <c r="J22" s="23"/>
      <c r="K22" s="16">
        <f t="shared" si="3"/>
        <v>4329.4617419928809</v>
      </c>
      <c r="L22" s="1"/>
      <c r="M22" s="2">
        <v>49</v>
      </c>
      <c r="N22" s="13">
        <f t="shared" si="0"/>
        <v>45046</v>
      </c>
      <c r="O22" s="29">
        <f>R21*D4</f>
        <v>466.75072990032578</v>
      </c>
      <c r="P22" s="48"/>
      <c r="Q22" s="23"/>
      <c r="R22" s="16">
        <f t="shared" si="4"/>
        <v>16561.603485083971</v>
      </c>
      <c r="S22" s="1"/>
      <c r="T22" s="2">
        <v>79</v>
      </c>
      <c r="U22" s="30">
        <f t="shared" si="1"/>
        <v>45256</v>
      </c>
      <c r="V22" s="29">
        <f>Y21*D4</f>
        <v>1255.834322520172</v>
      </c>
      <c r="W22" s="48"/>
      <c r="X22" s="23"/>
      <c r="Y22" s="16">
        <f t="shared" si="5"/>
        <v>44560.466133560585</v>
      </c>
    </row>
    <row r="23" spans="1:25" ht="15.75" x14ac:dyDescent="0.25">
      <c r="A23" s="8"/>
      <c r="B23" s="9"/>
      <c r="C23" s="38"/>
      <c r="D23" s="21"/>
      <c r="E23" s="8"/>
      <c r="F23" s="2">
        <v>20</v>
      </c>
      <c r="G23" s="13">
        <f t="shared" si="2"/>
        <v>44843</v>
      </c>
      <c r="H23" s="29">
        <f>K22*D4</f>
        <v>125.55439051779355</v>
      </c>
      <c r="I23" s="48">
        <f>D6</f>
        <v>0</v>
      </c>
      <c r="J23" s="23">
        <f>D5</f>
        <v>500</v>
      </c>
      <c r="K23" s="16">
        <f t="shared" si="3"/>
        <v>4955.0161325106747</v>
      </c>
      <c r="L23" s="1"/>
      <c r="M23" s="2">
        <v>50</v>
      </c>
      <c r="N23" s="13">
        <f t="shared" si="0"/>
        <v>45053</v>
      </c>
      <c r="O23" s="29">
        <f>R22*D4</f>
        <v>480.28650106743521</v>
      </c>
      <c r="P23" s="48"/>
      <c r="Q23" s="23"/>
      <c r="R23" s="16">
        <f t="shared" si="4"/>
        <v>17041.889986151407</v>
      </c>
      <c r="S23" s="1"/>
      <c r="T23" s="2">
        <v>80</v>
      </c>
      <c r="U23" s="30">
        <f t="shared" si="1"/>
        <v>45263</v>
      </c>
      <c r="V23" s="29">
        <f>Y22*D4</f>
        <v>1292.2535178732571</v>
      </c>
      <c r="W23" s="48">
        <f>D6</f>
        <v>0</v>
      </c>
      <c r="X23" s="23">
        <f>D5</f>
        <v>500</v>
      </c>
      <c r="Y23" s="16">
        <f t="shared" si="5"/>
        <v>46352.719651433843</v>
      </c>
    </row>
    <row r="24" spans="1:25" ht="15.75" x14ac:dyDescent="0.25">
      <c r="A24" s="8"/>
      <c r="B24" s="9"/>
      <c r="C24" s="38"/>
      <c r="D24" s="21"/>
      <c r="E24" s="8"/>
      <c r="F24" s="6">
        <v>21</v>
      </c>
      <c r="G24" s="13">
        <f t="shared" si="2"/>
        <v>44850</v>
      </c>
      <c r="H24" s="29">
        <f>K23*D4</f>
        <v>143.69546784280956</v>
      </c>
      <c r="I24" s="48"/>
      <c r="J24" s="23"/>
      <c r="K24" s="16">
        <f t="shared" si="3"/>
        <v>5098.7116003534838</v>
      </c>
      <c r="L24" s="1"/>
      <c r="M24" s="2">
        <v>51</v>
      </c>
      <c r="N24" s="13">
        <f t="shared" si="0"/>
        <v>45060</v>
      </c>
      <c r="O24" s="29">
        <f>R23*D4</f>
        <v>494.21480959839084</v>
      </c>
      <c r="P24" s="48"/>
      <c r="Q24" s="23"/>
      <c r="R24" s="16">
        <f t="shared" si="4"/>
        <v>17536.104795749798</v>
      </c>
      <c r="S24" s="1"/>
      <c r="T24" s="2">
        <v>81</v>
      </c>
      <c r="U24" s="30">
        <f t="shared" si="1"/>
        <v>45270</v>
      </c>
      <c r="V24" s="29">
        <f>Y23*D4</f>
        <v>1344.2288698915816</v>
      </c>
      <c r="W24" s="48"/>
      <c r="X24" s="23"/>
      <c r="Y24" s="16">
        <f t="shared" si="5"/>
        <v>47696.948521325423</v>
      </c>
    </row>
    <row r="25" spans="1:25" ht="15.75" x14ac:dyDescent="0.25">
      <c r="A25" s="8"/>
      <c r="B25" s="9"/>
      <c r="C25" s="38"/>
      <c r="D25" s="21"/>
      <c r="E25" s="8"/>
      <c r="F25" s="2">
        <v>22</v>
      </c>
      <c r="G25" s="13">
        <f t="shared" si="2"/>
        <v>44857</v>
      </c>
      <c r="H25" s="29">
        <f>K24*D4</f>
        <v>147.86263641025104</v>
      </c>
      <c r="I25" s="48"/>
      <c r="J25" s="23"/>
      <c r="K25" s="16">
        <f t="shared" si="3"/>
        <v>5246.5742367637349</v>
      </c>
      <c r="L25" s="1"/>
      <c r="M25" s="35" t="s">
        <v>12</v>
      </c>
      <c r="N25" s="13">
        <f t="shared" si="0"/>
        <v>45067</v>
      </c>
      <c r="O25" s="29">
        <f>R24*D4</f>
        <v>508.54703907674417</v>
      </c>
      <c r="P25" s="48">
        <f>D6</f>
        <v>0</v>
      </c>
      <c r="Q25" s="23">
        <f>D5</f>
        <v>500</v>
      </c>
      <c r="R25" s="16">
        <f t="shared" si="4"/>
        <v>18544.651834826542</v>
      </c>
      <c r="S25" s="1"/>
      <c r="T25" s="2">
        <v>82</v>
      </c>
      <c r="U25" s="30">
        <f t="shared" si="1"/>
        <v>45277</v>
      </c>
      <c r="V25" s="29">
        <f>Y24*D4</f>
        <v>1383.2115071184373</v>
      </c>
      <c r="W25" s="48"/>
      <c r="X25" s="23"/>
      <c r="Y25" s="16">
        <f t="shared" si="5"/>
        <v>49080.160028443861</v>
      </c>
    </row>
    <row r="26" spans="1:25" ht="15.75" x14ac:dyDescent="0.25">
      <c r="A26" s="8"/>
      <c r="B26" s="9"/>
      <c r="C26" s="38"/>
      <c r="D26" s="21"/>
      <c r="E26" s="8"/>
      <c r="F26" s="2">
        <v>23</v>
      </c>
      <c r="G26" s="13">
        <f t="shared" si="2"/>
        <v>44864</v>
      </c>
      <c r="H26" s="29">
        <f>K25*D4</f>
        <v>152.15065286614833</v>
      </c>
      <c r="I26" s="48"/>
      <c r="J26" s="23"/>
      <c r="K26" s="16">
        <f t="shared" si="3"/>
        <v>5398.7248896298834</v>
      </c>
      <c r="L26" s="1"/>
      <c r="M26" s="2">
        <v>53</v>
      </c>
      <c r="N26" s="13">
        <f t="shared" si="0"/>
        <v>45074</v>
      </c>
      <c r="O26" s="29">
        <f>R25*D4</f>
        <v>537.79490320996979</v>
      </c>
      <c r="P26" s="48"/>
      <c r="Q26" s="23"/>
      <c r="R26" s="16">
        <f t="shared" si="4"/>
        <v>19082.446738036513</v>
      </c>
      <c r="S26" s="1"/>
      <c r="T26" s="2">
        <v>83</v>
      </c>
      <c r="U26" s="30">
        <f t="shared" si="1"/>
        <v>45284</v>
      </c>
      <c r="V26" s="29">
        <f>Y25*D4</f>
        <v>1423.3246408248719</v>
      </c>
      <c r="W26" s="48"/>
      <c r="X26" s="23"/>
      <c r="Y26" s="16">
        <f t="shared" si="5"/>
        <v>50503.484669268735</v>
      </c>
    </row>
    <row r="27" spans="1:25" ht="15.75" x14ac:dyDescent="0.25">
      <c r="A27" s="8"/>
      <c r="B27" s="9"/>
      <c r="C27" s="38"/>
      <c r="D27" s="21"/>
      <c r="E27" s="8"/>
      <c r="F27" s="2">
        <v>24</v>
      </c>
      <c r="G27" s="13">
        <f t="shared" si="2"/>
        <v>44871</v>
      </c>
      <c r="H27" s="29">
        <f>K26*D4</f>
        <v>156.56302179926664</v>
      </c>
      <c r="I27" s="48">
        <f>D6</f>
        <v>0</v>
      </c>
      <c r="J27" s="23">
        <f>D5</f>
        <v>500</v>
      </c>
      <c r="K27" s="16">
        <f t="shared" si="3"/>
        <v>6055.28791142915</v>
      </c>
      <c r="L27" s="1"/>
      <c r="M27" s="2">
        <v>54</v>
      </c>
      <c r="N27" s="13">
        <f t="shared" si="0"/>
        <v>45081</v>
      </c>
      <c r="O27" s="29">
        <f>R26*D4</f>
        <v>553.39095540305891</v>
      </c>
      <c r="P27" s="48"/>
      <c r="Q27" s="23"/>
      <c r="R27" s="16">
        <f t="shared" si="4"/>
        <v>19635.837693439571</v>
      </c>
      <c r="S27" s="1"/>
      <c r="T27" s="2">
        <v>84</v>
      </c>
      <c r="U27" s="30">
        <f t="shared" si="1"/>
        <v>45291</v>
      </c>
      <c r="V27" s="29">
        <f>Y26*D4</f>
        <v>1464.6010554087934</v>
      </c>
      <c r="W27" s="48"/>
      <c r="X27" s="23">
        <f>D5</f>
        <v>500</v>
      </c>
      <c r="Y27" s="16">
        <f t="shared" si="5"/>
        <v>52468.085724677527</v>
      </c>
    </row>
    <row r="28" spans="1:25" ht="15.75" x14ac:dyDescent="0.25">
      <c r="A28" s="8"/>
      <c r="B28" s="9"/>
      <c r="C28" s="38"/>
      <c r="D28" s="21"/>
      <c r="E28" s="8"/>
      <c r="F28" s="2">
        <v>25</v>
      </c>
      <c r="G28" s="13">
        <f t="shared" si="2"/>
        <v>44878</v>
      </c>
      <c r="H28" s="29">
        <f>K27*D4</f>
        <v>175.60334943144537</v>
      </c>
      <c r="I28" s="48"/>
      <c r="J28" s="23"/>
      <c r="K28" s="16">
        <f t="shared" si="3"/>
        <v>6230.8912608605951</v>
      </c>
      <c r="L28" s="1"/>
      <c r="M28" s="2">
        <v>55</v>
      </c>
      <c r="N28" s="13">
        <f t="shared" si="0"/>
        <v>45088</v>
      </c>
      <c r="O28" s="29">
        <f>R27*D4</f>
        <v>569.43929310974761</v>
      </c>
      <c r="P28" s="48"/>
      <c r="Q28" s="23"/>
      <c r="R28" s="16">
        <f t="shared" si="4"/>
        <v>20205.276986549317</v>
      </c>
      <c r="S28" s="1"/>
      <c r="T28" s="2">
        <v>85</v>
      </c>
      <c r="U28" s="30">
        <f t="shared" si="1"/>
        <v>45298</v>
      </c>
      <c r="V28" s="29">
        <f>Y27*D4</f>
        <v>1521.5744860156483</v>
      </c>
      <c r="W28" s="48">
        <f>D6</f>
        <v>0</v>
      </c>
      <c r="X28" s="23"/>
      <c r="Y28" s="16">
        <f t="shared" si="5"/>
        <v>53989.660210693175</v>
      </c>
    </row>
    <row r="29" spans="1:25" ht="15.75" x14ac:dyDescent="0.25">
      <c r="A29" s="8"/>
      <c r="B29" s="9"/>
      <c r="C29" s="38"/>
      <c r="D29" s="21"/>
      <c r="E29" s="8"/>
      <c r="F29" s="2">
        <v>26</v>
      </c>
      <c r="G29" s="13">
        <f t="shared" si="2"/>
        <v>44885</v>
      </c>
      <c r="H29" s="29">
        <f>K28*D4</f>
        <v>180.69584656495726</v>
      </c>
      <c r="I29" s="48"/>
      <c r="J29" s="23"/>
      <c r="K29" s="16">
        <f t="shared" si="3"/>
        <v>6411.5871074255519</v>
      </c>
      <c r="L29" s="1"/>
      <c r="M29" s="2">
        <v>56</v>
      </c>
      <c r="N29" s="13">
        <f t="shared" si="0"/>
        <v>45095</v>
      </c>
      <c r="O29" s="29">
        <f>R28*D4</f>
        <v>585.95303260993023</v>
      </c>
      <c r="P29" s="48">
        <f>D6</f>
        <v>0</v>
      </c>
      <c r="Q29" s="23">
        <f>D5</f>
        <v>500</v>
      </c>
      <c r="R29" s="16">
        <f t="shared" si="4"/>
        <v>21291.230019159248</v>
      </c>
      <c r="S29" s="1"/>
      <c r="T29" s="2">
        <v>86</v>
      </c>
      <c r="U29" s="30">
        <f t="shared" si="1"/>
        <v>45305</v>
      </c>
      <c r="V29" s="29">
        <f>Y28*D4</f>
        <v>1565.7001461101022</v>
      </c>
      <c r="W29" s="48"/>
      <c r="X29" s="23"/>
      <c r="Y29" s="16">
        <f t="shared" si="5"/>
        <v>55555.360356803278</v>
      </c>
    </row>
    <row r="30" spans="1:25" ht="15.75" x14ac:dyDescent="0.25">
      <c r="A30" s="8"/>
      <c r="B30" s="9"/>
      <c r="C30" s="38"/>
      <c r="D30" s="21"/>
      <c r="E30" s="8"/>
      <c r="F30" s="2">
        <v>27</v>
      </c>
      <c r="G30" s="13">
        <f t="shared" si="2"/>
        <v>44892</v>
      </c>
      <c r="H30" s="29">
        <f>K29*D4</f>
        <v>185.93602611534101</v>
      </c>
      <c r="I30" s="48"/>
      <c r="J30" s="23"/>
      <c r="K30" s="16">
        <f t="shared" si="3"/>
        <v>6597.5231335408926</v>
      </c>
      <c r="L30" s="1"/>
      <c r="M30" s="2">
        <v>57</v>
      </c>
      <c r="N30" s="13">
        <f t="shared" si="0"/>
        <v>45102</v>
      </c>
      <c r="O30" s="29">
        <f>R29*D4</f>
        <v>617.44567055561822</v>
      </c>
      <c r="P30" s="48"/>
      <c r="Q30" s="23"/>
      <c r="R30" s="16">
        <f t="shared" si="4"/>
        <v>21908.675689714866</v>
      </c>
      <c r="S30" s="1"/>
      <c r="T30" s="2">
        <v>87</v>
      </c>
      <c r="U30" s="30">
        <f t="shared" si="1"/>
        <v>45312</v>
      </c>
      <c r="V30" s="29">
        <f>Y29*D4</f>
        <v>1611.1054503472951</v>
      </c>
      <c r="W30" s="48"/>
      <c r="X30" s="23"/>
      <c r="Y30" s="16">
        <f t="shared" si="5"/>
        <v>57166.465807150569</v>
      </c>
    </row>
    <row r="31" spans="1:25" ht="15.75" x14ac:dyDescent="0.25">
      <c r="A31" s="8"/>
      <c r="B31" s="9"/>
      <c r="C31" s="38"/>
      <c r="D31" s="21"/>
      <c r="E31" s="8"/>
      <c r="F31" s="2">
        <v>28</v>
      </c>
      <c r="G31" s="13">
        <f t="shared" si="2"/>
        <v>44899</v>
      </c>
      <c r="H31" s="29">
        <f>K30*D4</f>
        <v>191.32817087268589</v>
      </c>
      <c r="I31" s="48">
        <f>D6</f>
        <v>0</v>
      </c>
      <c r="J31" s="23">
        <f>D5</f>
        <v>500</v>
      </c>
      <c r="K31" s="16">
        <f t="shared" si="3"/>
        <v>7288.8513044135789</v>
      </c>
      <c r="L31" s="1"/>
      <c r="M31" s="2">
        <v>58</v>
      </c>
      <c r="N31" s="13">
        <f t="shared" si="0"/>
        <v>45109</v>
      </c>
      <c r="O31" s="29">
        <f>R30*D4</f>
        <v>635.3515950017312</v>
      </c>
      <c r="P31" s="48"/>
      <c r="Q31" s="23"/>
      <c r="R31" s="16">
        <f t="shared" si="4"/>
        <v>22544.027284716598</v>
      </c>
      <c r="S31" s="1"/>
      <c r="T31" s="2">
        <v>88</v>
      </c>
      <c r="U31" s="30">
        <f t="shared" si="1"/>
        <v>45319</v>
      </c>
      <c r="V31" s="29">
        <f>Y30*D4</f>
        <v>1657.8275084073666</v>
      </c>
      <c r="W31" s="48">
        <f>D6</f>
        <v>0</v>
      </c>
      <c r="X31" s="23">
        <f>D5</f>
        <v>500</v>
      </c>
      <c r="Y31" s="16">
        <f t="shared" si="5"/>
        <v>59324.293315557938</v>
      </c>
    </row>
    <row r="32" spans="1:25" ht="15.75" x14ac:dyDescent="0.25">
      <c r="A32" s="8"/>
      <c r="B32" s="9"/>
      <c r="C32" s="38"/>
      <c r="D32" s="21"/>
      <c r="E32" s="8"/>
      <c r="F32" s="2">
        <v>29</v>
      </c>
      <c r="G32" s="13">
        <f t="shared" si="2"/>
        <v>44906</v>
      </c>
      <c r="H32" s="29">
        <f>K31*D4</f>
        <v>211.37668782799381</v>
      </c>
      <c r="I32" s="48"/>
      <c r="J32" s="23"/>
      <c r="K32" s="16">
        <f t="shared" si="3"/>
        <v>7500.2279922415728</v>
      </c>
      <c r="L32" s="1"/>
      <c r="M32" s="2">
        <v>59</v>
      </c>
      <c r="N32" s="13">
        <f t="shared" si="0"/>
        <v>45116</v>
      </c>
      <c r="O32" s="29">
        <f>R31*D4</f>
        <v>653.77679125678139</v>
      </c>
      <c r="P32" s="48"/>
      <c r="Q32" s="23"/>
      <c r="R32" s="16">
        <f t="shared" si="4"/>
        <v>23197.804075973378</v>
      </c>
      <c r="S32" s="1"/>
      <c r="T32" s="2">
        <v>89</v>
      </c>
      <c r="U32" s="30">
        <f t="shared" si="1"/>
        <v>45326</v>
      </c>
      <c r="V32" s="29">
        <f>Y31*D4</f>
        <v>1720.4045061511804</v>
      </c>
      <c r="W32" s="48"/>
      <c r="X32" s="23"/>
      <c r="Y32" s="16">
        <f>Y31+V32-W32+X32</f>
        <v>61044.697821709116</v>
      </c>
    </row>
    <row r="33" spans="1:25" ht="15.75" x14ac:dyDescent="0.25">
      <c r="A33" s="8"/>
      <c r="B33" s="9"/>
      <c r="C33" s="38"/>
      <c r="D33" s="21"/>
      <c r="E33" s="8"/>
      <c r="F33" s="2">
        <v>30</v>
      </c>
      <c r="G33" s="13">
        <f t="shared" si="2"/>
        <v>44913</v>
      </c>
      <c r="H33" s="29">
        <f>K32*D4</f>
        <v>217.50661177500561</v>
      </c>
      <c r="I33" s="48"/>
      <c r="J33" s="23"/>
      <c r="K33" s="16">
        <f t="shared" si="3"/>
        <v>7717.7346040165785</v>
      </c>
      <c r="L33" s="1"/>
      <c r="M33" s="2">
        <v>60</v>
      </c>
      <c r="N33" s="13">
        <f t="shared" si="0"/>
        <v>45123</v>
      </c>
      <c r="O33" s="29">
        <f>R32*D4</f>
        <v>672.73631820322794</v>
      </c>
      <c r="P33" s="48">
        <f>D6</f>
        <v>0</v>
      </c>
      <c r="Q33" s="23">
        <f>D5</f>
        <v>500</v>
      </c>
      <c r="R33" s="16">
        <f t="shared" si="4"/>
        <v>24370.540394176605</v>
      </c>
      <c r="S33" s="1"/>
      <c r="T33" s="2">
        <v>90</v>
      </c>
      <c r="U33" s="30">
        <f t="shared" si="1"/>
        <v>45333</v>
      </c>
      <c r="V33" s="29">
        <f>Y32*D4</f>
        <v>1770.2962368295646</v>
      </c>
      <c r="W33" s="48"/>
      <c r="X33" s="23"/>
      <c r="Y33" s="16">
        <f t="shared" si="5"/>
        <v>62814.994058538679</v>
      </c>
    </row>
    <row r="34" spans="1:25" ht="15.75" x14ac:dyDescent="0.25">
      <c r="A34" s="22"/>
      <c r="B34" s="9"/>
      <c r="C34" s="22"/>
      <c r="D34" s="22"/>
    </row>
    <row r="35" spans="1:25" ht="15.75" x14ac:dyDescent="0.25">
      <c r="A35" s="22"/>
      <c r="B35" s="9"/>
      <c r="C35" s="22"/>
      <c r="D35" s="22"/>
    </row>
    <row r="36" spans="1:25" ht="15.75" x14ac:dyDescent="0.25">
      <c r="A36" s="22"/>
      <c r="B36" s="9"/>
      <c r="C36" s="22"/>
      <c r="D36" s="22"/>
      <c r="F36" s="49" t="s">
        <v>3</v>
      </c>
      <c r="G36" s="50"/>
      <c r="H36" s="28" t="s">
        <v>5</v>
      </c>
      <c r="I36" s="3" t="s">
        <v>2</v>
      </c>
      <c r="J36" s="3" t="s">
        <v>4</v>
      </c>
      <c r="K36" s="3" t="s">
        <v>0</v>
      </c>
      <c r="M36" s="49" t="s">
        <v>3</v>
      </c>
      <c r="N36" s="50"/>
      <c r="O36" s="28" t="s">
        <v>5</v>
      </c>
      <c r="P36" s="3" t="s">
        <v>2</v>
      </c>
      <c r="Q36" s="3" t="s">
        <v>4</v>
      </c>
      <c r="R36" s="3" t="s">
        <v>0</v>
      </c>
      <c r="T36" s="49" t="s">
        <v>3</v>
      </c>
      <c r="U36" s="50"/>
      <c r="V36" s="28" t="s">
        <v>6</v>
      </c>
      <c r="W36" s="3" t="s">
        <v>2</v>
      </c>
      <c r="X36" s="3" t="s">
        <v>4</v>
      </c>
      <c r="Y36" s="3" t="s">
        <v>0</v>
      </c>
    </row>
    <row r="37" spans="1:25" ht="15.75" x14ac:dyDescent="0.25">
      <c r="A37" s="22"/>
      <c r="B37" s="9"/>
      <c r="C37" s="22"/>
      <c r="D37" s="22"/>
      <c r="F37" s="2">
        <v>91</v>
      </c>
      <c r="G37" s="30">
        <f>DATE(YEAR(U33),MONTH(U33),DAY(U33)+7)</f>
        <v>45340</v>
      </c>
      <c r="H37" s="29">
        <f>Y33*D4</f>
        <v>1821.6348276976219</v>
      </c>
      <c r="I37" s="48"/>
      <c r="J37" s="23"/>
      <c r="K37" s="16">
        <f>Y33+H37-I37+J37</f>
        <v>64636.6288862363</v>
      </c>
      <c r="M37" s="2">
        <v>121</v>
      </c>
      <c r="N37" s="30">
        <f>DATE(YEAR(G66),MONTH(G66),DAY(G66)+7)</f>
        <v>45550</v>
      </c>
      <c r="O37" s="29">
        <f>K66*D4</f>
        <v>4473.690316173067</v>
      </c>
      <c r="P37" s="48"/>
      <c r="Q37" s="23"/>
      <c r="R37" s="16">
        <f>K66+H67-I67+J67</f>
        <v>154265.18331631264</v>
      </c>
      <c r="T37" s="2">
        <v>151</v>
      </c>
      <c r="U37" s="30">
        <f>DATE(YEAR(N66),MONTH(N66),DAY(N66)+7)</f>
        <v>45760</v>
      </c>
      <c r="V37" s="29">
        <f>R66*D4</f>
        <v>10405.160204093891</v>
      </c>
      <c r="W37" s="48"/>
      <c r="X37" s="23"/>
      <c r="Y37" s="16">
        <f>R66+O67-P67+Q67</f>
        <v>358798.62772737554</v>
      </c>
    </row>
    <row r="38" spans="1:25" ht="15.75" x14ac:dyDescent="0.25">
      <c r="A38" s="22"/>
      <c r="B38" s="9"/>
      <c r="C38" s="22"/>
      <c r="D38" s="22"/>
      <c r="F38" s="2">
        <v>92</v>
      </c>
      <c r="G38" s="30">
        <f>DATE(YEAR(G37),MONTH(G37),DAY(G37)+7)</f>
        <v>45347</v>
      </c>
      <c r="H38" s="29">
        <f>K37*D4</f>
        <v>1874.4622377008527</v>
      </c>
      <c r="I38" s="48">
        <f>D6</f>
        <v>0</v>
      </c>
      <c r="J38" s="23">
        <f>D5</f>
        <v>500</v>
      </c>
      <c r="K38" s="16">
        <f>K37+H38-I38+J38</f>
        <v>67011.091123937149</v>
      </c>
      <c r="M38" s="2">
        <v>122</v>
      </c>
      <c r="N38" s="13">
        <f>DATE(YEAR(N37),MONTH(N37),DAY(N37)+7)</f>
        <v>45557</v>
      </c>
      <c r="O38" s="29">
        <f>R37*D4</f>
        <v>4473.690316173067</v>
      </c>
      <c r="P38" s="48"/>
      <c r="Q38" s="23"/>
      <c r="R38" s="16">
        <f>R37+O38-P38+Q38</f>
        <v>158738.87363248572</v>
      </c>
      <c r="T38" s="2">
        <v>152</v>
      </c>
      <c r="U38" s="13">
        <f>DATE(YEAR(U37),MONTH(U37),DAY(U37)+7)</f>
        <v>45767</v>
      </c>
      <c r="V38" s="29">
        <f>Y37*D4</f>
        <v>10405.160204093891</v>
      </c>
      <c r="W38" s="48">
        <f>D6</f>
        <v>0</v>
      </c>
      <c r="X38" s="23">
        <f>D5</f>
        <v>500</v>
      </c>
      <c r="Y38" s="16">
        <f>Y37+V38-W38+X38</f>
        <v>369703.78793146944</v>
      </c>
    </row>
    <row r="39" spans="1:25" ht="15.75" x14ac:dyDescent="0.25">
      <c r="A39" s="22"/>
      <c r="B39" s="9"/>
      <c r="C39" s="22"/>
      <c r="D39" s="22"/>
      <c r="F39" s="2">
        <v>93</v>
      </c>
      <c r="G39" s="30">
        <f t="shared" ref="G39:G66" si="6">DATE(YEAR(G38),MONTH(G38),DAY(G38)+7)</f>
        <v>45354</v>
      </c>
      <c r="H39" s="29">
        <f>K38*D4</f>
        <v>1943.3216425941773</v>
      </c>
      <c r="I39" s="48"/>
      <c r="J39" s="23"/>
      <c r="K39" s="16">
        <f>K38+H39-I39+J39</f>
        <v>68954.412766531328</v>
      </c>
      <c r="M39" s="2">
        <v>123</v>
      </c>
      <c r="N39" s="13">
        <f t="shared" ref="N39:N66" si="7">DATE(YEAR(N38),MONTH(N38),DAY(N38)+7)</f>
        <v>45564</v>
      </c>
      <c r="O39" s="29">
        <f>R38*D4</f>
        <v>4603.4273353420858</v>
      </c>
      <c r="P39" s="48"/>
      <c r="Q39" s="23"/>
      <c r="R39" s="16">
        <f>R38+O39-P39+Q39</f>
        <v>163342.30096782779</v>
      </c>
      <c r="T39" s="2">
        <v>153</v>
      </c>
      <c r="U39" s="13">
        <f t="shared" ref="U39:U66" si="8">DATE(YEAR(U38),MONTH(U38),DAY(U38)+7)</f>
        <v>45774</v>
      </c>
      <c r="V39" s="29">
        <f>Y38*D4</f>
        <v>10721.409850012615</v>
      </c>
      <c r="W39" s="48"/>
      <c r="X39" s="23"/>
      <c r="Y39" s="16">
        <f>Y38+V39-W39+X39</f>
        <v>380425.19778148207</v>
      </c>
    </row>
    <row r="40" spans="1:25" ht="15.75" x14ac:dyDescent="0.25">
      <c r="A40" s="22"/>
      <c r="B40" s="9"/>
      <c r="C40" s="22"/>
      <c r="D40" s="22"/>
      <c r="F40" s="2">
        <v>94</v>
      </c>
      <c r="G40" s="30">
        <f t="shared" si="6"/>
        <v>45361</v>
      </c>
      <c r="H40" s="29">
        <f>K39*D4</f>
        <v>1999.6779702294086</v>
      </c>
      <c r="I40" s="48"/>
      <c r="J40" s="23"/>
      <c r="K40" s="16">
        <f t="shared" ref="K40:K66" si="9">K39+H40-I40+J40</f>
        <v>70954.090736760743</v>
      </c>
      <c r="M40" s="2">
        <v>124</v>
      </c>
      <c r="N40" s="13">
        <f t="shared" si="7"/>
        <v>45571</v>
      </c>
      <c r="O40" s="29">
        <f>R39*D4</f>
        <v>4736.9267280670065</v>
      </c>
      <c r="P40" s="48">
        <f>D6</f>
        <v>0</v>
      </c>
      <c r="Q40" s="23">
        <f>D5</f>
        <v>500</v>
      </c>
      <c r="R40" s="16">
        <f t="shared" ref="R40:R66" si="10">R39+O40-P40+Q40</f>
        <v>168579.22769589481</v>
      </c>
      <c r="T40" s="2">
        <v>154</v>
      </c>
      <c r="U40" s="13">
        <f t="shared" si="8"/>
        <v>45781</v>
      </c>
      <c r="V40" s="29">
        <f>Y39*D4</f>
        <v>11032.330735662981</v>
      </c>
      <c r="W40" s="48"/>
      <c r="X40" s="23"/>
      <c r="Y40" s="16">
        <f t="shared" ref="Y40:Y66" si="11">Y39+V40-W40+X40</f>
        <v>391457.52851714508</v>
      </c>
    </row>
    <row r="41" spans="1:25" ht="15.75" x14ac:dyDescent="0.25">
      <c r="A41" s="22"/>
      <c r="B41" s="9"/>
      <c r="C41" s="22"/>
      <c r="D41" s="22"/>
      <c r="F41" s="2">
        <v>95</v>
      </c>
      <c r="G41" s="30">
        <f t="shared" si="6"/>
        <v>45368</v>
      </c>
      <c r="H41" s="29">
        <f>K40*D4</f>
        <v>2057.6686313660616</v>
      </c>
      <c r="I41" s="48"/>
      <c r="J41" s="23"/>
      <c r="K41" s="16">
        <f t="shared" si="9"/>
        <v>73011.759368126804</v>
      </c>
      <c r="M41" s="2">
        <v>125</v>
      </c>
      <c r="N41" s="13">
        <f t="shared" si="7"/>
        <v>45578</v>
      </c>
      <c r="O41" s="29">
        <f>R40*D4</f>
        <v>4888.7976031809494</v>
      </c>
      <c r="P41" s="48"/>
      <c r="Q41" s="23"/>
      <c r="R41" s="16">
        <f t="shared" si="10"/>
        <v>173468.02529907576</v>
      </c>
      <c r="T41" s="2">
        <v>155</v>
      </c>
      <c r="U41" s="13">
        <f t="shared" si="8"/>
        <v>45788</v>
      </c>
      <c r="V41" s="29">
        <f>Y40*D4</f>
        <v>11352.268326997208</v>
      </c>
      <c r="W41" s="48"/>
      <c r="X41" s="23"/>
      <c r="Y41" s="16">
        <f t="shared" si="11"/>
        <v>402809.79684414231</v>
      </c>
    </row>
    <row r="42" spans="1:25" ht="15.75" x14ac:dyDescent="0.25">
      <c r="A42" s="22"/>
      <c r="B42" s="9"/>
      <c r="C42" s="22"/>
      <c r="D42" s="22"/>
      <c r="F42" s="2">
        <v>96</v>
      </c>
      <c r="G42" s="30">
        <f t="shared" si="6"/>
        <v>45375</v>
      </c>
      <c r="H42" s="29">
        <f>K41*D4</f>
        <v>2117.3410216756774</v>
      </c>
      <c r="I42" s="48">
        <f>D6</f>
        <v>0</v>
      </c>
      <c r="J42" s="23">
        <f>D5</f>
        <v>500</v>
      </c>
      <c r="K42" s="16">
        <f t="shared" si="9"/>
        <v>75629.100389802479</v>
      </c>
      <c r="M42" s="2">
        <v>126</v>
      </c>
      <c r="N42" s="13">
        <f t="shared" si="7"/>
        <v>45585</v>
      </c>
      <c r="O42" s="29">
        <f>R41*D4</f>
        <v>5030.572733673197</v>
      </c>
      <c r="P42" s="48"/>
      <c r="Q42" s="23"/>
      <c r="R42" s="16">
        <f t="shared" si="10"/>
        <v>178498.59803274897</v>
      </c>
      <c r="T42" s="2">
        <v>156</v>
      </c>
      <c r="U42" s="13">
        <f t="shared" si="8"/>
        <v>45795</v>
      </c>
      <c r="V42" s="29">
        <f>Y41*D4</f>
        <v>11681.484108480128</v>
      </c>
      <c r="W42" s="48">
        <f>D6</f>
        <v>0</v>
      </c>
      <c r="X42" s="23">
        <f>D5</f>
        <v>500</v>
      </c>
      <c r="Y42" s="16">
        <f t="shared" si="11"/>
        <v>414991.28095262242</v>
      </c>
    </row>
    <row r="43" spans="1:25" ht="15.75" x14ac:dyDescent="0.25">
      <c r="A43" s="22"/>
      <c r="B43" s="9"/>
      <c r="C43" s="22"/>
      <c r="D43" s="22"/>
      <c r="F43" s="2">
        <v>97</v>
      </c>
      <c r="G43" s="30">
        <f t="shared" si="6"/>
        <v>45382</v>
      </c>
      <c r="H43" s="29">
        <f>K42*D4</f>
        <v>2193.2439113042719</v>
      </c>
      <c r="I43" s="48"/>
      <c r="J43" s="23"/>
      <c r="K43" s="16">
        <f t="shared" si="9"/>
        <v>77822.344301106757</v>
      </c>
      <c r="M43" s="2">
        <v>127</v>
      </c>
      <c r="N43" s="13">
        <f t="shared" si="7"/>
        <v>45592</v>
      </c>
      <c r="O43" s="29">
        <f>R42*D4</f>
        <v>5176.4593429497199</v>
      </c>
      <c r="P43" s="48"/>
      <c r="Q43" s="23"/>
      <c r="R43" s="16">
        <f t="shared" si="10"/>
        <v>183675.0573756987</v>
      </c>
      <c r="T43" s="35" t="s">
        <v>10</v>
      </c>
      <c r="U43" s="13">
        <f t="shared" si="8"/>
        <v>45802</v>
      </c>
      <c r="V43" s="29">
        <f>Y42*D4</f>
        <v>12034.747147626051</v>
      </c>
      <c r="W43" s="48"/>
      <c r="X43" s="23"/>
      <c r="Y43" s="16">
        <f t="shared" si="11"/>
        <v>427026.02810024848</v>
      </c>
    </row>
    <row r="44" spans="1:25" ht="15.75" x14ac:dyDescent="0.25">
      <c r="A44" s="22"/>
      <c r="B44" s="9"/>
      <c r="C44" s="22"/>
      <c r="D44" s="22"/>
      <c r="F44" s="2">
        <v>98</v>
      </c>
      <c r="G44" s="30">
        <f t="shared" si="6"/>
        <v>45389</v>
      </c>
      <c r="H44" s="29">
        <f>K43*D4</f>
        <v>2256.8479847320959</v>
      </c>
      <c r="I44" s="48"/>
      <c r="J44" s="23"/>
      <c r="K44" s="16">
        <f t="shared" si="9"/>
        <v>80079.192285838857</v>
      </c>
      <c r="M44" s="2">
        <v>128</v>
      </c>
      <c r="N44" s="13">
        <f t="shared" si="7"/>
        <v>45599</v>
      </c>
      <c r="O44" s="29">
        <f>R43*D4</f>
        <v>5326.5766638952628</v>
      </c>
      <c r="P44" s="48">
        <f>D6</f>
        <v>0</v>
      </c>
      <c r="Q44" s="23">
        <f>D5</f>
        <v>500</v>
      </c>
      <c r="R44" s="16">
        <f t="shared" si="10"/>
        <v>189501.63403959398</v>
      </c>
      <c r="T44" s="2">
        <v>158</v>
      </c>
      <c r="U44" s="13">
        <f t="shared" si="8"/>
        <v>45809</v>
      </c>
      <c r="V44" s="29">
        <f>Y43*D4</f>
        <v>12383.754814907206</v>
      </c>
      <c r="W44" s="48"/>
      <c r="X44" s="23"/>
      <c r="Y44" s="16">
        <f t="shared" si="11"/>
        <v>439409.78291515569</v>
      </c>
    </row>
    <row r="45" spans="1:25" ht="15.75" x14ac:dyDescent="0.25">
      <c r="A45" s="22"/>
      <c r="B45" s="9"/>
      <c r="C45" s="22"/>
      <c r="D45" s="22"/>
      <c r="F45" s="2">
        <v>99</v>
      </c>
      <c r="G45" s="30">
        <f t="shared" si="6"/>
        <v>45396</v>
      </c>
      <c r="H45" s="29">
        <f>K44*D4</f>
        <v>2322.2965762893268</v>
      </c>
      <c r="I45" s="48"/>
      <c r="J45" s="23"/>
      <c r="K45" s="16">
        <f t="shared" si="9"/>
        <v>82401.488862128186</v>
      </c>
      <c r="M45" s="2">
        <v>129</v>
      </c>
      <c r="N45" s="13">
        <f t="shared" si="7"/>
        <v>45606</v>
      </c>
      <c r="O45" s="29">
        <f>R44*D4</f>
        <v>5495.5473871482254</v>
      </c>
      <c r="P45" s="48"/>
      <c r="Q45" s="23"/>
      <c r="R45" s="16">
        <f t="shared" si="10"/>
        <v>194997.1814267422</v>
      </c>
      <c r="T45" s="2">
        <v>159</v>
      </c>
      <c r="U45" s="13">
        <f t="shared" si="8"/>
        <v>45816</v>
      </c>
      <c r="V45" s="29">
        <f>Y44*D4</f>
        <v>12742.883704539516</v>
      </c>
      <c r="W45" s="48"/>
      <c r="X45" s="23"/>
      <c r="Y45" s="16">
        <f t="shared" si="11"/>
        <v>452152.6666196952</v>
      </c>
    </row>
    <row r="46" spans="1:25" ht="15.75" x14ac:dyDescent="0.25">
      <c r="A46" s="22"/>
      <c r="B46" s="9"/>
      <c r="C46" s="22"/>
      <c r="D46" s="22"/>
      <c r="F46" s="2">
        <v>100</v>
      </c>
      <c r="G46" s="30">
        <f t="shared" si="6"/>
        <v>45403</v>
      </c>
      <c r="H46" s="29">
        <f>K45*D4</f>
        <v>2389.6431770017175</v>
      </c>
      <c r="I46" s="48">
        <f>D6</f>
        <v>0</v>
      </c>
      <c r="J46" s="23">
        <f>D5</f>
        <v>500</v>
      </c>
      <c r="K46" s="16">
        <f t="shared" si="9"/>
        <v>85291.132039129909</v>
      </c>
      <c r="M46" s="2">
        <v>130</v>
      </c>
      <c r="N46" s="13">
        <f t="shared" si="7"/>
        <v>45613</v>
      </c>
      <c r="O46" s="29">
        <f>R45*D4</f>
        <v>5654.9182613755238</v>
      </c>
      <c r="P46" s="48"/>
      <c r="Q46" s="23"/>
      <c r="R46" s="16">
        <f t="shared" si="10"/>
        <v>200652.09968811771</v>
      </c>
      <c r="T46" s="2">
        <v>160</v>
      </c>
      <c r="U46" s="13">
        <f t="shared" si="8"/>
        <v>45823</v>
      </c>
      <c r="V46" s="29">
        <f>Y45*D4</f>
        <v>13112.427331971161</v>
      </c>
      <c r="W46" s="48">
        <f>D6</f>
        <v>0</v>
      </c>
      <c r="X46" s="23">
        <f>D5</f>
        <v>500</v>
      </c>
      <c r="Y46" s="16">
        <f t="shared" si="11"/>
        <v>465765.09395166638</v>
      </c>
    </row>
    <row r="47" spans="1:25" ht="15.75" x14ac:dyDescent="0.25">
      <c r="A47" s="22"/>
      <c r="B47" s="9"/>
      <c r="C47" s="22"/>
      <c r="D47" s="22"/>
      <c r="F47" s="2">
        <v>101</v>
      </c>
      <c r="G47" s="30">
        <f t="shared" si="6"/>
        <v>45410</v>
      </c>
      <c r="H47" s="29">
        <f>K46*D4</f>
        <v>2473.4428291347676</v>
      </c>
      <c r="I47" s="48"/>
      <c r="J47" s="23"/>
      <c r="K47" s="16">
        <f t="shared" si="9"/>
        <v>87764.574868264681</v>
      </c>
      <c r="M47" s="2">
        <v>131</v>
      </c>
      <c r="N47" s="13">
        <f t="shared" si="7"/>
        <v>45620</v>
      </c>
      <c r="O47" s="29">
        <f>R46*D4</f>
        <v>5818.9108909554143</v>
      </c>
      <c r="P47" s="48"/>
      <c r="Q47" s="23"/>
      <c r="R47" s="16">
        <f t="shared" si="10"/>
        <v>206471.01057907313</v>
      </c>
      <c r="T47" s="2">
        <v>161</v>
      </c>
      <c r="U47" s="13">
        <f t="shared" si="8"/>
        <v>45830</v>
      </c>
      <c r="V47" s="29">
        <f>Y46*D4</f>
        <v>13507.187724598325</v>
      </c>
      <c r="W47" s="48"/>
      <c r="X47" s="23"/>
      <c r="Y47" s="16">
        <f t="shared" si="11"/>
        <v>479272.28167626471</v>
      </c>
    </row>
    <row r="48" spans="1:25" ht="15.75" x14ac:dyDescent="0.25">
      <c r="A48" s="22"/>
      <c r="B48" s="9"/>
      <c r="C48" s="22"/>
      <c r="D48" s="22"/>
      <c r="F48" s="2">
        <v>102</v>
      </c>
      <c r="G48" s="30">
        <f t="shared" si="6"/>
        <v>45417</v>
      </c>
      <c r="H48" s="29">
        <f>K47*D4</f>
        <v>2545.1726711796759</v>
      </c>
      <c r="I48" s="48"/>
      <c r="J48" s="23"/>
      <c r="K48" s="16">
        <f t="shared" si="9"/>
        <v>90309.747539444361</v>
      </c>
      <c r="M48" s="2">
        <v>132</v>
      </c>
      <c r="N48" s="13">
        <f t="shared" si="7"/>
        <v>45627</v>
      </c>
      <c r="O48" s="29">
        <f>R47*D4</f>
        <v>5987.6593067931208</v>
      </c>
      <c r="P48" s="48">
        <f>D6</f>
        <v>0</v>
      </c>
      <c r="Q48" s="23">
        <f>D5</f>
        <v>500</v>
      </c>
      <c r="R48" s="16">
        <f t="shared" si="10"/>
        <v>212958.66988586626</v>
      </c>
      <c r="T48" s="2">
        <v>162</v>
      </c>
      <c r="U48" s="13">
        <f t="shared" si="8"/>
        <v>45837</v>
      </c>
      <c r="V48" s="29">
        <f>Y47*D4</f>
        <v>13898.896168611678</v>
      </c>
      <c r="W48" s="48"/>
      <c r="X48" s="23"/>
      <c r="Y48" s="16">
        <f t="shared" si="11"/>
        <v>493171.17784487637</v>
      </c>
    </row>
    <row r="49" spans="1:25" ht="15.75" x14ac:dyDescent="0.25">
      <c r="A49" s="22"/>
      <c r="B49" s="9"/>
      <c r="C49" s="22"/>
      <c r="D49" s="22"/>
      <c r="F49" s="2">
        <v>103</v>
      </c>
      <c r="G49" s="30">
        <f t="shared" si="6"/>
        <v>45424</v>
      </c>
      <c r="H49" s="29">
        <f>K48*D4</f>
        <v>2618.9826786438866</v>
      </c>
      <c r="I49" s="48"/>
      <c r="J49" s="23"/>
      <c r="K49" s="16">
        <f t="shared" si="9"/>
        <v>92928.730218088254</v>
      </c>
      <c r="M49" s="2">
        <v>133</v>
      </c>
      <c r="N49" s="13">
        <f t="shared" si="7"/>
        <v>45634</v>
      </c>
      <c r="O49" s="29">
        <f>R48*D4</f>
        <v>6175.8014266901218</v>
      </c>
      <c r="P49" s="48"/>
      <c r="Q49" s="23"/>
      <c r="R49" s="16">
        <f t="shared" si="10"/>
        <v>219134.47131255639</v>
      </c>
      <c r="T49" s="2">
        <v>163</v>
      </c>
      <c r="U49" s="13">
        <f t="shared" si="8"/>
        <v>45844</v>
      </c>
      <c r="V49" s="29">
        <f>Y48*D4</f>
        <v>14301.964157501416</v>
      </c>
      <c r="W49" s="48"/>
      <c r="X49" s="23"/>
      <c r="Y49" s="16">
        <f t="shared" si="11"/>
        <v>507473.14200237778</v>
      </c>
    </row>
    <row r="50" spans="1:25" ht="15.75" x14ac:dyDescent="0.25">
      <c r="A50" s="22"/>
      <c r="B50" s="9"/>
      <c r="C50" s="22"/>
      <c r="D50" s="22"/>
      <c r="F50" s="2">
        <v>104</v>
      </c>
      <c r="G50" s="30">
        <f t="shared" si="6"/>
        <v>45431</v>
      </c>
      <c r="H50" s="29">
        <f>K49*D4</f>
        <v>2694.9331763245596</v>
      </c>
      <c r="I50" s="48">
        <f>D6</f>
        <v>0</v>
      </c>
      <c r="J50" s="23">
        <f>D5</f>
        <v>500</v>
      </c>
      <c r="K50" s="16">
        <f t="shared" si="9"/>
        <v>96123.663394412812</v>
      </c>
      <c r="M50" s="2">
        <v>134</v>
      </c>
      <c r="N50" s="13">
        <f t="shared" si="7"/>
        <v>45641</v>
      </c>
      <c r="O50" s="29">
        <f>R49*D4</f>
        <v>6354.8996680641358</v>
      </c>
      <c r="P50" s="48"/>
      <c r="Q50" s="23"/>
      <c r="R50" s="16">
        <f t="shared" si="10"/>
        <v>225489.37098062053</v>
      </c>
      <c r="T50" s="2">
        <v>164</v>
      </c>
      <c r="U50" s="13">
        <f t="shared" si="8"/>
        <v>45851</v>
      </c>
      <c r="V50" s="29">
        <f>Y49*D4</f>
        <v>14716.721118068956</v>
      </c>
      <c r="W50" s="48">
        <f>D6</f>
        <v>0</v>
      </c>
      <c r="X50" s="23">
        <f>D5</f>
        <v>500</v>
      </c>
      <c r="Y50" s="16">
        <f t="shared" si="11"/>
        <v>522689.86312044674</v>
      </c>
    </row>
    <row r="51" spans="1:25" ht="15.75" x14ac:dyDescent="0.25">
      <c r="A51" s="22"/>
      <c r="B51" s="9"/>
      <c r="C51" s="22"/>
      <c r="D51" s="22"/>
      <c r="F51" s="35" t="s">
        <v>11</v>
      </c>
      <c r="G51" s="30">
        <f t="shared" si="6"/>
        <v>45438</v>
      </c>
      <c r="H51" s="29">
        <f>K50*D4</f>
        <v>2787.5862384379716</v>
      </c>
      <c r="I51" s="48"/>
      <c r="J51" s="23"/>
      <c r="K51" s="16">
        <f t="shared" si="9"/>
        <v>98911.249632850784</v>
      </c>
      <c r="M51" s="2">
        <v>135</v>
      </c>
      <c r="N51" s="13">
        <f t="shared" si="7"/>
        <v>45648</v>
      </c>
      <c r="O51" s="29">
        <f>R50*D4</f>
        <v>6539.1917584379953</v>
      </c>
      <c r="P51" s="48"/>
      <c r="Q51" s="23"/>
      <c r="R51" s="16">
        <f t="shared" si="10"/>
        <v>232028.56273905851</v>
      </c>
      <c r="T51" s="2">
        <v>165</v>
      </c>
      <c r="U51" s="13">
        <f t="shared" si="8"/>
        <v>45858</v>
      </c>
      <c r="V51" s="29">
        <f>Y50*D4</f>
        <v>15158.006030492956</v>
      </c>
      <c r="W51" s="48"/>
      <c r="X51" s="23"/>
      <c r="Y51" s="16">
        <f t="shared" si="11"/>
        <v>537847.86915093975</v>
      </c>
    </row>
    <row r="52" spans="1:25" ht="15.75" x14ac:dyDescent="0.25">
      <c r="A52" s="22"/>
      <c r="B52" s="9"/>
      <c r="C52" s="22"/>
      <c r="D52" s="22"/>
      <c r="F52" s="2">
        <v>106</v>
      </c>
      <c r="G52" s="30">
        <f t="shared" si="6"/>
        <v>45445</v>
      </c>
      <c r="H52" s="29">
        <f>K51*D4</f>
        <v>2868.4262393526728</v>
      </c>
      <c r="I52" s="48"/>
      <c r="J52" s="23"/>
      <c r="K52" s="16">
        <f t="shared" si="9"/>
        <v>101779.67587220346</v>
      </c>
      <c r="M52" s="2">
        <v>136</v>
      </c>
      <c r="N52" s="13">
        <f t="shared" si="7"/>
        <v>45655</v>
      </c>
      <c r="O52" s="29">
        <f>R51*D4</f>
        <v>6728.8283194326968</v>
      </c>
      <c r="P52" s="48">
        <f>D6</f>
        <v>0</v>
      </c>
      <c r="Q52" s="23">
        <f>D5</f>
        <v>500</v>
      </c>
      <c r="R52" s="16">
        <f t="shared" si="10"/>
        <v>239257.39105849122</v>
      </c>
      <c r="T52" s="2">
        <v>166</v>
      </c>
      <c r="U52" s="13">
        <f t="shared" si="8"/>
        <v>45865</v>
      </c>
      <c r="V52" s="29">
        <f>Y51*D4</f>
        <v>15597.588205377253</v>
      </c>
      <c r="W52" s="48"/>
      <c r="X52" s="23"/>
      <c r="Y52" s="16">
        <f t="shared" si="11"/>
        <v>553445.45735631697</v>
      </c>
    </row>
    <row r="53" spans="1:25" ht="15.75" x14ac:dyDescent="0.25">
      <c r="A53" s="22"/>
      <c r="B53" s="9"/>
      <c r="C53" s="22"/>
      <c r="D53" s="22"/>
      <c r="F53" s="2">
        <v>107</v>
      </c>
      <c r="G53" s="30">
        <f t="shared" si="6"/>
        <v>45452</v>
      </c>
      <c r="H53" s="29">
        <f>K52*D4</f>
        <v>2951.6106002939005</v>
      </c>
      <c r="I53" s="48"/>
      <c r="J53" s="23"/>
      <c r="K53" s="16">
        <f t="shared" si="9"/>
        <v>104731.28647249736</v>
      </c>
      <c r="M53" s="2">
        <v>137</v>
      </c>
      <c r="N53" s="13">
        <f t="shared" si="7"/>
        <v>45662</v>
      </c>
      <c r="O53" s="29">
        <f>R52*D4</f>
        <v>6938.4643406962459</v>
      </c>
      <c r="P53" s="48"/>
      <c r="Q53" s="23"/>
      <c r="R53" s="16">
        <f t="shared" si="10"/>
        <v>246195.85539918748</v>
      </c>
      <c r="T53" s="2">
        <v>167</v>
      </c>
      <c r="U53" s="13">
        <f t="shared" si="8"/>
        <v>45872</v>
      </c>
      <c r="V53" s="29">
        <f>Y52*D4</f>
        <v>16049.918263333193</v>
      </c>
      <c r="W53" s="48"/>
      <c r="X53" s="23"/>
      <c r="Y53" s="16">
        <f t="shared" si="11"/>
        <v>569495.37561965012</v>
      </c>
    </row>
    <row r="54" spans="1:25" ht="15.75" x14ac:dyDescent="0.25">
      <c r="A54" s="22"/>
      <c r="B54" s="9"/>
      <c r="C54" s="22"/>
      <c r="D54" s="22"/>
      <c r="F54" s="2">
        <v>108</v>
      </c>
      <c r="G54" s="30">
        <f t="shared" si="6"/>
        <v>45459</v>
      </c>
      <c r="H54" s="29">
        <f>K53*D4</f>
        <v>3037.2073077024238</v>
      </c>
      <c r="I54" s="48">
        <f>D6</f>
        <v>0</v>
      </c>
      <c r="J54" s="23">
        <f>D5</f>
        <v>500</v>
      </c>
      <c r="K54" s="16">
        <f t="shared" si="9"/>
        <v>108268.49378019979</v>
      </c>
      <c r="M54" s="2">
        <v>138</v>
      </c>
      <c r="N54" s="13">
        <f t="shared" si="7"/>
        <v>45669</v>
      </c>
      <c r="O54" s="29">
        <f>R53*D4</f>
        <v>7139.6798065764369</v>
      </c>
      <c r="P54" s="48"/>
      <c r="Q54" s="23"/>
      <c r="R54" s="16">
        <f t="shared" si="10"/>
        <v>253335.53520576391</v>
      </c>
      <c r="T54" s="2">
        <v>168</v>
      </c>
      <c r="U54" s="13">
        <f t="shared" si="8"/>
        <v>45879</v>
      </c>
      <c r="V54" s="29">
        <f>Y53*D4</f>
        <v>16515.365892969854</v>
      </c>
      <c r="W54" s="48">
        <f>D6</f>
        <v>0</v>
      </c>
      <c r="X54" s="23">
        <f>D5</f>
        <v>500</v>
      </c>
      <c r="Y54" s="16">
        <f t="shared" si="11"/>
        <v>586510.74151262001</v>
      </c>
    </row>
    <row r="55" spans="1:25" ht="15.75" x14ac:dyDescent="0.25">
      <c r="A55" s="22"/>
      <c r="B55" s="9"/>
      <c r="C55" s="22"/>
      <c r="D55" s="22"/>
      <c r="F55" s="2">
        <v>109</v>
      </c>
      <c r="G55" s="30">
        <f t="shared" si="6"/>
        <v>45466</v>
      </c>
      <c r="H55" s="29">
        <f>K54*D4</f>
        <v>3139.786319625794</v>
      </c>
      <c r="I55" s="48"/>
      <c r="J55" s="23"/>
      <c r="K55" s="16">
        <f t="shared" si="9"/>
        <v>111408.28009982558</v>
      </c>
      <c r="M55" s="2">
        <v>139</v>
      </c>
      <c r="N55" s="13">
        <f t="shared" si="7"/>
        <v>45676</v>
      </c>
      <c r="O55" s="29">
        <f>R54*D4</f>
        <v>7346.730520967154</v>
      </c>
      <c r="P55" s="48"/>
      <c r="Q55" s="23"/>
      <c r="R55" s="16">
        <f t="shared" si="10"/>
        <v>260682.26572673107</v>
      </c>
      <c r="T55" s="2">
        <v>169</v>
      </c>
      <c r="U55" s="13">
        <f t="shared" si="8"/>
        <v>45886</v>
      </c>
      <c r="V55" s="29">
        <f>Y54*D4</f>
        <v>17008.811503865982</v>
      </c>
      <c r="W55" s="48"/>
      <c r="X55" s="23"/>
      <c r="Y55" s="16">
        <f t="shared" si="11"/>
        <v>603519.553016486</v>
      </c>
    </row>
    <row r="56" spans="1:25" ht="15.75" x14ac:dyDescent="0.25">
      <c r="A56" s="22"/>
      <c r="B56" s="9"/>
      <c r="C56" s="22"/>
      <c r="D56" s="22"/>
      <c r="F56" s="2">
        <v>110</v>
      </c>
      <c r="G56" s="30">
        <f t="shared" si="6"/>
        <v>45473</v>
      </c>
      <c r="H56" s="29">
        <f>K55*D4</f>
        <v>3230.8401228949419</v>
      </c>
      <c r="I56" s="48"/>
      <c r="J56" s="23"/>
      <c r="K56" s="16">
        <f t="shared" si="9"/>
        <v>114639.12022272052</v>
      </c>
      <c r="M56" s="2">
        <v>140</v>
      </c>
      <c r="N56" s="13">
        <f t="shared" si="7"/>
        <v>45683</v>
      </c>
      <c r="O56" s="29">
        <f>R55*D4</f>
        <v>7559.7857060752012</v>
      </c>
      <c r="P56" s="48">
        <f>D6</f>
        <v>0</v>
      </c>
      <c r="Q56" s="23">
        <f>D5</f>
        <v>500</v>
      </c>
      <c r="R56" s="16">
        <f t="shared" si="10"/>
        <v>268742.0514328063</v>
      </c>
      <c r="T56" s="2">
        <v>170</v>
      </c>
      <c r="U56" s="13">
        <f t="shared" si="8"/>
        <v>45893</v>
      </c>
      <c r="V56" s="29">
        <f>Y55*D4</f>
        <v>17502.067037478093</v>
      </c>
      <c r="W56" s="48"/>
      <c r="X56" s="23"/>
      <c r="Y56" s="16">
        <f t="shared" si="11"/>
        <v>621021.62005396408</v>
      </c>
    </row>
    <row r="57" spans="1:25" ht="15.75" x14ac:dyDescent="0.25">
      <c r="A57" s="22"/>
      <c r="B57" s="9"/>
      <c r="C57" s="22"/>
      <c r="D57" s="22"/>
      <c r="F57" s="2">
        <v>111</v>
      </c>
      <c r="G57" s="30">
        <f t="shared" si="6"/>
        <v>45480</v>
      </c>
      <c r="H57" s="29">
        <f>K56*D4</f>
        <v>3324.5344864588951</v>
      </c>
      <c r="I57" s="48"/>
      <c r="J57" s="23"/>
      <c r="K57" s="16">
        <f t="shared" si="9"/>
        <v>117963.65470917942</v>
      </c>
      <c r="M57" s="2">
        <v>141</v>
      </c>
      <c r="N57" s="13">
        <f t="shared" si="7"/>
        <v>45690</v>
      </c>
      <c r="O57" s="29">
        <f>R56*D4</f>
        <v>7793.519491551383</v>
      </c>
      <c r="P57" s="48"/>
      <c r="Q57" s="23"/>
      <c r="R57" s="16">
        <f t="shared" si="10"/>
        <v>276535.57092435769</v>
      </c>
      <c r="T57" s="2">
        <v>171</v>
      </c>
      <c r="U57" s="13">
        <f t="shared" si="8"/>
        <v>45900</v>
      </c>
      <c r="V57" s="29">
        <f>Y56*D4</f>
        <v>18009.626981564961</v>
      </c>
      <c r="W57" s="48"/>
      <c r="X57" s="23"/>
      <c r="Y57" s="16">
        <f t="shared" si="11"/>
        <v>639031.247035529</v>
      </c>
    </row>
    <row r="58" spans="1:25" ht="15.75" x14ac:dyDescent="0.25">
      <c r="A58" s="22"/>
      <c r="B58" s="9"/>
      <c r="C58" s="22"/>
      <c r="D58" s="22"/>
      <c r="F58" s="2">
        <v>112</v>
      </c>
      <c r="G58" s="30">
        <f t="shared" si="6"/>
        <v>45487</v>
      </c>
      <c r="H58" s="29">
        <f>K57*D4</f>
        <v>3420.9459865662034</v>
      </c>
      <c r="I58" s="48">
        <f>D6</f>
        <v>0</v>
      </c>
      <c r="J58" s="23">
        <f>D5</f>
        <v>500</v>
      </c>
      <c r="K58" s="16">
        <f t="shared" si="9"/>
        <v>121884.60069574563</v>
      </c>
      <c r="M58" s="2">
        <v>142</v>
      </c>
      <c r="N58" s="13">
        <f t="shared" si="7"/>
        <v>45697</v>
      </c>
      <c r="O58" s="29">
        <f>R57*D4</f>
        <v>8019.5315568063734</v>
      </c>
      <c r="P58" s="48"/>
      <c r="Q58" s="23"/>
      <c r="R58" s="16">
        <f t="shared" si="10"/>
        <v>284555.10248116404</v>
      </c>
      <c r="T58" s="2">
        <v>172</v>
      </c>
      <c r="U58" s="13">
        <f t="shared" si="8"/>
        <v>45907</v>
      </c>
      <c r="V58" s="29">
        <f>Y57*D4</f>
        <v>18531.906164030341</v>
      </c>
      <c r="W58" s="48">
        <f>D6</f>
        <v>0</v>
      </c>
      <c r="X58" s="23">
        <f>D5</f>
        <v>500</v>
      </c>
      <c r="Y58" s="16">
        <f t="shared" si="11"/>
        <v>658063.15319955931</v>
      </c>
    </row>
    <row r="59" spans="1:25" ht="15.75" x14ac:dyDescent="0.25">
      <c r="A59" s="22"/>
      <c r="B59" s="9"/>
      <c r="C59" s="22"/>
      <c r="D59" s="22"/>
      <c r="F59" s="2">
        <v>113</v>
      </c>
      <c r="G59" s="30">
        <f t="shared" si="6"/>
        <v>45494</v>
      </c>
      <c r="H59" s="29">
        <f>K58*D4</f>
        <v>3534.6534201766235</v>
      </c>
      <c r="I59" s="48"/>
      <c r="J59" s="23"/>
      <c r="K59" s="16">
        <f t="shared" si="9"/>
        <v>125419.25411592225</v>
      </c>
      <c r="M59" s="2">
        <v>143</v>
      </c>
      <c r="N59" s="13">
        <f t="shared" si="7"/>
        <v>45704</v>
      </c>
      <c r="O59" s="29">
        <f>R58*D4</f>
        <v>8252.0979719537572</v>
      </c>
      <c r="P59" s="48"/>
      <c r="Q59" s="23"/>
      <c r="R59" s="16">
        <f t="shared" si="10"/>
        <v>292807.20045311778</v>
      </c>
      <c r="T59" s="2">
        <v>173</v>
      </c>
      <c r="U59" s="13">
        <f t="shared" si="8"/>
        <v>45914</v>
      </c>
      <c r="V59" s="29">
        <f>Y58*D4</f>
        <v>19083.831442787221</v>
      </c>
      <c r="W59" s="48"/>
      <c r="X59" s="23"/>
      <c r="Y59" s="16">
        <f t="shared" si="11"/>
        <v>677146.98464234651</v>
      </c>
    </row>
    <row r="60" spans="1:25" ht="15.75" x14ac:dyDescent="0.25">
      <c r="A60" s="22"/>
      <c r="B60" s="9"/>
      <c r="C60" s="22"/>
      <c r="D60" s="22"/>
      <c r="F60" s="2">
        <v>114</v>
      </c>
      <c r="G60" s="30">
        <f t="shared" si="6"/>
        <v>45501</v>
      </c>
      <c r="H60" s="29">
        <f>K59*D4</f>
        <v>3637.1583693617454</v>
      </c>
      <c r="I60" s="48"/>
      <c r="J60" s="23"/>
      <c r="K60" s="16">
        <f t="shared" si="9"/>
        <v>129056.41248528399</v>
      </c>
      <c r="M60" s="2">
        <v>144</v>
      </c>
      <c r="N60" s="13">
        <f t="shared" si="7"/>
        <v>45711</v>
      </c>
      <c r="O60" s="29">
        <f>R59*D4</f>
        <v>8491.4088131404169</v>
      </c>
      <c r="P60" s="48">
        <f>D6</f>
        <v>0</v>
      </c>
      <c r="Q60" s="23">
        <f>D5</f>
        <v>500</v>
      </c>
      <c r="R60" s="16">
        <f t="shared" si="10"/>
        <v>301798.60926625819</v>
      </c>
      <c r="T60" s="2">
        <v>174</v>
      </c>
      <c r="U60" s="13">
        <f t="shared" si="8"/>
        <v>45921</v>
      </c>
      <c r="V60" s="29">
        <f>Y59*D4</f>
        <v>19637.262554628051</v>
      </c>
      <c r="W60" s="48"/>
      <c r="X60" s="23"/>
      <c r="Y60" s="16">
        <f t="shared" si="11"/>
        <v>696784.24719697458</v>
      </c>
    </row>
    <row r="61" spans="1:25" ht="15.75" x14ac:dyDescent="0.25">
      <c r="A61" s="22"/>
      <c r="B61" s="9"/>
      <c r="C61" s="22"/>
      <c r="D61" s="22"/>
      <c r="F61" s="2">
        <v>115</v>
      </c>
      <c r="G61" s="30">
        <f t="shared" si="6"/>
        <v>45508</v>
      </c>
      <c r="H61" s="29">
        <f>K60*D4</f>
        <v>3742.635962073236</v>
      </c>
      <c r="I61" s="48"/>
      <c r="J61" s="23"/>
      <c r="K61" s="16">
        <f t="shared" si="9"/>
        <v>132799.04844735723</v>
      </c>
      <c r="M61" s="2">
        <v>145</v>
      </c>
      <c r="N61" s="13">
        <f t="shared" si="7"/>
        <v>45718</v>
      </c>
      <c r="O61" s="29">
        <f>R60*D4</f>
        <v>8752.1596687214878</v>
      </c>
      <c r="P61" s="48"/>
      <c r="Q61" s="23"/>
      <c r="R61" s="16">
        <f t="shared" si="10"/>
        <v>310550.76893497969</v>
      </c>
      <c r="T61" s="2">
        <v>175</v>
      </c>
      <c r="U61" s="13">
        <f t="shared" si="8"/>
        <v>45928</v>
      </c>
      <c r="V61" s="29">
        <f>Y60*D4</f>
        <v>20206.743168712263</v>
      </c>
      <c r="W61" s="48"/>
      <c r="X61" s="23"/>
      <c r="Y61" s="16">
        <f t="shared" si="11"/>
        <v>716990.99036568683</v>
      </c>
    </row>
    <row r="62" spans="1:25" ht="15.75" x14ac:dyDescent="0.25">
      <c r="F62" s="2">
        <v>116</v>
      </c>
      <c r="G62" s="30">
        <f t="shared" si="6"/>
        <v>45515</v>
      </c>
      <c r="H62" s="29">
        <f>K61*D4</f>
        <v>3851.1724049733598</v>
      </c>
      <c r="I62" s="48">
        <f>D6</f>
        <v>0</v>
      </c>
      <c r="J62" s="23">
        <f>D5</f>
        <v>500</v>
      </c>
      <c r="K62" s="16">
        <f t="shared" si="9"/>
        <v>137150.22085233059</v>
      </c>
      <c r="M62" s="2">
        <v>146</v>
      </c>
      <c r="N62" s="13">
        <f t="shared" si="7"/>
        <v>45725</v>
      </c>
      <c r="O62" s="29">
        <f>R61*D4</f>
        <v>9005.9722991144117</v>
      </c>
      <c r="P62" s="48"/>
      <c r="Q62" s="23"/>
      <c r="R62" s="16">
        <f t="shared" si="10"/>
        <v>319556.74123409408</v>
      </c>
      <c r="T62" s="2">
        <v>176</v>
      </c>
      <c r="U62" s="13">
        <f t="shared" si="8"/>
        <v>45935</v>
      </c>
      <c r="V62" s="29">
        <f>Y61*D4</f>
        <v>20792.738720604921</v>
      </c>
      <c r="W62" s="48">
        <f>D6</f>
        <v>0</v>
      </c>
      <c r="X62" s="23">
        <f>D5</f>
        <v>500</v>
      </c>
      <c r="Y62" s="16">
        <f t="shared" si="11"/>
        <v>738283.72908629174</v>
      </c>
    </row>
    <row r="63" spans="1:25" ht="15.75" x14ac:dyDescent="0.25">
      <c r="F63" s="2">
        <v>117</v>
      </c>
      <c r="G63" s="30">
        <f t="shared" si="6"/>
        <v>45522</v>
      </c>
      <c r="H63" s="29">
        <f>K62*D4</f>
        <v>3977.3564047175873</v>
      </c>
      <c r="I63" s="48"/>
      <c r="J63" s="23"/>
      <c r="K63" s="16">
        <f t="shared" si="9"/>
        <v>141127.57725704816</v>
      </c>
      <c r="M63" s="2">
        <v>147</v>
      </c>
      <c r="N63" s="13">
        <f t="shared" si="7"/>
        <v>45732</v>
      </c>
      <c r="O63" s="29">
        <f>R62*D4</f>
        <v>9267.145495788729</v>
      </c>
      <c r="P63" s="48"/>
      <c r="Q63" s="23"/>
      <c r="R63" s="16">
        <f t="shared" si="10"/>
        <v>328823.8867298828</v>
      </c>
      <c r="T63" s="2">
        <v>177</v>
      </c>
      <c r="U63" s="13">
        <f t="shared" si="8"/>
        <v>45942</v>
      </c>
      <c r="V63" s="29">
        <f>Y62*D4</f>
        <v>21410.228143502463</v>
      </c>
      <c r="W63" s="48"/>
      <c r="X63" s="23"/>
      <c r="Y63" s="16">
        <f t="shared" si="11"/>
        <v>759693.95722979424</v>
      </c>
    </row>
    <row r="64" spans="1:25" ht="15.75" x14ac:dyDescent="0.25">
      <c r="F64" s="2">
        <v>118</v>
      </c>
      <c r="G64" s="30">
        <f t="shared" si="6"/>
        <v>45529</v>
      </c>
      <c r="H64" s="29">
        <f>K63*D4</f>
        <v>4092.6997404543968</v>
      </c>
      <c r="I64" s="48"/>
      <c r="J64" s="23"/>
      <c r="K64" s="16">
        <f t="shared" si="9"/>
        <v>145220.27699750257</v>
      </c>
      <c r="M64" s="2">
        <v>148</v>
      </c>
      <c r="N64" s="13">
        <f t="shared" si="7"/>
        <v>45739</v>
      </c>
      <c r="O64" s="29">
        <f>R63*D4</f>
        <v>9535.8927151666012</v>
      </c>
      <c r="P64" s="48">
        <f>D6</f>
        <v>0</v>
      </c>
      <c r="Q64" s="23">
        <f>D5</f>
        <v>500</v>
      </c>
      <c r="R64" s="16">
        <f t="shared" si="10"/>
        <v>338859.77944504941</v>
      </c>
      <c r="T64" s="2">
        <v>178</v>
      </c>
      <c r="U64" s="13">
        <f t="shared" si="8"/>
        <v>45949</v>
      </c>
      <c r="V64" s="29">
        <f>Y63*D4</f>
        <v>22031.124759664035</v>
      </c>
      <c r="W64" s="48"/>
      <c r="X64" s="23"/>
      <c r="Y64" s="16">
        <f t="shared" si="11"/>
        <v>781725.0819894583</v>
      </c>
    </row>
    <row r="65" spans="6:25" ht="15.75" x14ac:dyDescent="0.25">
      <c r="F65" s="2">
        <v>119</v>
      </c>
      <c r="G65" s="30">
        <f t="shared" si="6"/>
        <v>45536</v>
      </c>
      <c r="H65" s="29">
        <f>K64*D4</f>
        <v>4211.3880329275744</v>
      </c>
      <c r="I65" s="48"/>
      <c r="J65" s="23"/>
      <c r="K65" s="16">
        <f t="shared" si="9"/>
        <v>149431.66503043016</v>
      </c>
      <c r="M65" s="2">
        <v>149</v>
      </c>
      <c r="N65" s="13">
        <f t="shared" si="7"/>
        <v>45746</v>
      </c>
      <c r="O65" s="29">
        <f>R64*D4</f>
        <v>9826.9336039064328</v>
      </c>
      <c r="P65" s="48"/>
      <c r="Q65" s="23"/>
      <c r="R65" s="16">
        <f t="shared" si="10"/>
        <v>348686.71304895583</v>
      </c>
      <c r="T65" s="2">
        <v>179</v>
      </c>
      <c r="U65" s="13">
        <f t="shared" si="8"/>
        <v>45956</v>
      </c>
      <c r="V65" s="29">
        <f>Y64*D4</f>
        <v>22670.027377694292</v>
      </c>
      <c r="W65" s="48"/>
      <c r="X65" s="23"/>
      <c r="Y65" s="16">
        <f t="shared" si="11"/>
        <v>804395.10936715256</v>
      </c>
    </row>
    <row r="66" spans="6:25" ht="15.75" x14ac:dyDescent="0.25">
      <c r="F66" s="2">
        <v>120</v>
      </c>
      <c r="G66" s="30">
        <f t="shared" si="6"/>
        <v>45543</v>
      </c>
      <c r="H66" s="29">
        <f>K65*D4</f>
        <v>4333.5182858824746</v>
      </c>
      <c r="I66" s="48">
        <f>D6</f>
        <v>0</v>
      </c>
      <c r="J66" s="23">
        <f>D5</f>
        <v>500</v>
      </c>
      <c r="K66" s="16">
        <f t="shared" si="9"/>
        <v>154265.18331631264</v>
      </c>
      <c r="M66" s="2">
        <v>150</v>
      </c>
      <c r="N66" s="13">
        <f t="shared" si="7"/>
        <v>45753</v>
      </c>
      <c r="O66" s="29">
        <f>R65*D4</f>
        <v>10111.91467841972</v>
      </c>
      <c r="P66" s="48"/>
      <c r="Q66" s="23"/>
      <c r="R66" s="16">
        <f t="shared" si="10"/>
        <v>358798.62772737554</v>
      </c>
      <c r="T66" s="2">
        <v>180</v>
      </c>
      <c r="U66" s="13">
        <f t="shared" si="8"/>
        <v>45963</v>
      </c>
      <c r="V66" s="29">
        <f>Y65*D4</f>
        <v>23327.458171647424</v>
      </c>
      <c r="W66" s="48">
        <f>D6</f>
        <v>0</v>
      </c>
      <c r="X66" s="23">
        <f>D5</f>
        <v>500</v>
      </c>
      <c r="Y66" s="16">
        <f t="shared" si="11"/>
        <v>828222.56753879995</v>
      </c>
    </row>
    <row r="67" spans="6:25" ht="15.75" x14ac:dyDescent="0.25">
      <c r="T67" s="2">
        <v>181</v>
      </c>
      <c r="U67" s="13">
        <f t="shared" ref="U67:U86" si="12">DATE(YEAR(U66),MONTH(U66),DAY(U66)+7)</f>
        <v>45970</v>
      </c>
      <c r="V67" s="29">
        <f>Y66*D4</f>
        <v>24018.454458625201</v>
      </c>
      <c r="W67" s="48"/>
      <c r="X67" s="23"/>
      <c r="Y67" s="16">
        <f t="shared" ref="Y67:Y86" si="13">Y66+V67-W67+X67</f>
        <v>852241.02199742512</v>
      </c>
    </row>
    <row r="68" spans="6:25" ht="15.75" x14ac:dyDescent="0.25">
      <c r="T68" s="2">
        <v>182</v>
      </c>
      <c r="U68" s="13">
        <f t="shared" si="12"/>
        <v>45977</v>
      </c>
      <c r="V68" s="29">
        <f>Y67*D4</f>
        <v>24714.98963792533</v>
      </c>
      <c r="W68" s="48"/>
      <c r="X68" s="23"/>
      <c r="Y68" s="16">
        <f t="shared" si="13"/>
        <v>876956.01163535041</v>
      </c>
    </row>
    <row r="69" spans="6:25" ht="15.75" x14ac:dyDescent="0.25">
      <c r="T69" s="2">
        <v>183</v>
      </c>
      <c r="U69" s="13">
        <f t="shared" si="12"/>
        <v>45984</v>
      </c>
      <c r="V69" s="29">
        <f>Y68*D4</f>
        <v>25431.724337425163</v>
      </c>
      <c r="W69" s="48"/>
      <c r="X69" s="23"/>
      <c r="Y69" s="16">
        <f t="shared" si="13"/>
        <v>902387.73597277561</v>
      </c>
    </row>
    <row r="70" spans="6:25" ht="15.75" x14ac:dyDescent="0.25">
      <c r="T70" s="2">
        <v>184</v>
      </c>
      <c r="U70" s="13">
        <f t="shared" si="12"/>
        <v>45991</v>
      </c>
      <c r="V70" s="29">
        <f>Y69*D4</f>
        <v>26169.244343210496</v>
      </c>
      <c r="W70" s="48">
        <f>D6</f>
        <v>0</v>
      </c>
      <c r="X70" s="23">
        <f>D5</f>
        <v>500</v>
      </c>
      <c r="Y70" s="16">
        <f t="shared" si="13"/>
        <v>929056.98031598609</v>
      </c>
    </row>
    <row r="71" spans="6:25" ht="15.75" x14ac:dyDescent="0.25">
      <c r="T71" s="2">
        <v>185</v>
      </c>
      <c r="U71" s="13">
        <f t="shared" si="12"/>
        <v>45998</v>
      </c>
      <c r="V71" s="29">
        <f>Y70*D4</f>
        <v>26942.652429163598</v>
      </c>
      <c r="W71" s="48"/>
      <c r="X71" s="23"/>
      <c r="Y71" s="16">
        <f t="shared" si="13"/>
        <v>955999.63274514966</v>
      </c>
    </row>
    <row r="72" spans="6:25" ht="15.75" x14ac:dyDescent="0.25">
      <c r="T72" s="2">
        <v>186</v>
      </c>
      <c r="U72" s="13">
        <f t="shared" si="12"/>
        <v>46005</v>
      </c>
      <c r="V72" s="29">
        <f>Y71*D4</f>
        <v>27723.989349609343</v>
      </c>
      <c r="W72" s="48"/>
      <c r="X72" s="23"/>
      <c r="Y72" s="16">
        <f t="shared" si="13"/>
        <v>983723.62209475902</v>
      </c>
    </row>
    <row r="73" spans="6:25" ht="15.75" x14ac:dyDescent="0.25">
      <c r="T73" s="2">
        <v>187</v>
      </c>
      <c r="U73" s="13">
        <f t="shared" si="12"/>
        <v>46012</v>
      </c>
      <c r="V73" s="29">
        <f>Y72*D4</f>
        <v>28527.985040748012</v>
      </c>
      <c r="W73" s="48"/>
      <c r="X73" s="23"/>
      <c r="Y73" s="16">
        <f t="shared" si="13"/>
        <v>1012251.607135507</v>
      </c>
    </row>
    <row r="74" spans="6:25" ht="15.75" x14ac:dyDescent="0.25">
      <c r="T74" s="2">
        <v>188</v>
      </c>
      <c r="U74" s="13">
        <f t="shared" si="12"/>
        <v>46019</v>
      </c>
      <c r="V74" s="29">
        <f>Y73*D4</f>
        <v>29355.296606929707</v>
      </c>
      <c r="W74" s="48">
        <f>D6</f>
        <v>0</v>
      </c>
      <c r="X74" s="23">
        <f>D5</f>
        <v>500</v>
      </c>
      <c r="Y74" s="16">
        <f t="shared" si="13"/>
        <v>1042106.9037424368</v>
      </c>
    </row>
    <row r="75" spans="6:25" ht="15.75" x14ac:dyDescent="0.25">
      <c r="T75" s="2">
        <v>189</v>
      </c>
      <c r="U75" s="13">
        <f t="shared" si="12"/>
        <v>46026</v>
      </c>
      <c r="V75" s="29">
        <f>Y74*D4</f>
        <v>30221.100208530668</v>
      </c>
      <c r="W75" s="48"/>
      <c r="X75" s="23"/>
      <c r="Y75" s="16">
        <f t="shared" si="13"/>
        <v>1072328.0039509675</v>
      </c>
    </row>
    <row r="76" spans="6:25" ht="15.75" x14ac:dyDescent="0.25">
      <c r="T76" s="2">
        <v>190</v>
      </c>
      <c r="U76" s="13">
        <f t="shared" si="12"/>
        <v>46033</v>
      </c>
      <c r="V76" s="29">
        <f>Y75*D4</f>
        <v>31097.512114578058</v>
      </c>
      <c r="W76" s="48"/>
      <c r="X76" s="23"/>
      <c r="Y76" s="16">
        <f t="shared" si="13"/>
        <v>1103425.5160655456</v>
      </c>
    </row>
    <row r="77" spans="6:25" ht="15.75" x14ac:dyDescent="0.25">
      <c r="T77" s="2">
        <v>191</v>
      </c>
      <c r="U77" s="13">
        <f t="shared" si="12"/>
        <v>46040</v>
      </c>
      <c r="V77" s="29">
        <f>Y76*D4</f>
        <v>31999.339965900825</v>
      </c>
      <c r="W77" s="48"/>
      <c r="X77" s="23"/>
      <c r="Y77" s="16">
        <f t="shared" si="13"/>
        <v>1135424.8560314465</v>
      </c>
    </row>
    <row r="78" spans="6:25" ht="15.75" x14ac:dyDescent="0.25">
      <c r="T78" s="2">
        <v>192</v>
      </c>
      <c r="U78" s="13">
        <f t="shared" si="12"/>
        <v>46047</v>
      </c>
      <c r="V78" s="29">
        <f>Y77*D4</f>
        <v>32927.320824911949</v>
      </c>
      <c r="W78" s="48">
        <f>D6</f>
        <v>0</v>
      </c>
      <c r="X78" s="23">
        <f>D5</f>
        <v>500</v>
      </c>
      <c r="Y78" s="16">
        <f t="shared" si="13"/>
        <v>1168852.1768563585</v>
      </c>
    </row>
    <row r="79" spans="6:25" ht="15.75" x14ac:dyDescent="0.25">
      <c r="T79" s="2">
        <v>193</v>
      </c>
      <c r="U79" s="13">
        <f t="shared" si="12"/>
        <v>46054</v>
      </c>
      <c r="V79" s="29">
        <f>Y78*D4</f>
        <v>33896.713128834403</v>
      </c>
      <c r="W79" s="48"/>
      <c r="X79" s="23"/>
      <c r="Y79" s="16">
        <f t="shared" si="13"/>
        <v>1202748.889985193</v>
      </c>
    </row>
    <row r="80" spans="6:25" ht="15.75" x14ac:dyDescent="0.25">
      <c r="T80" s="2">
        <v>194</v>
      </c>
      <c r="U80" s="13">
        <f t="shared" si="12"/>
        <v>46061</v>
      </c>
      <c r="V80" s="29">
        <f>Y79*D4</f>
        <v>34879.717809570597</v>
      </c>
      <c r="W80" s="48"/>
      <c r="X80" s="23"/>
      <c r="Y80" s="16">
        <f t="shared" si="13"/>
        <v>1237628.6077947635</v>
      </c>
    </row>
    <row r="81" spans="20:25" ht="15.75" x14ac:dyDescent="0.25">
      <c r="T81" s="2">
        <v>195</v>
      </c>
      <c r="U81" s="13">
        <f t="shared" si="12"/>
        <v>46068</v>
      </c>
      <c r="V81" s="29">
        <f>Y80*D4</f>
        <v>35891.229626048145</v>
      </c>
      <c r="W81" s="48"/>
      <c r="X81" s="23"/>
      <c r="Y81" s="16">
        <f t="shared" si="13"/>
        <v>1273519.8374208116</v>
      </c>
    </row>
    <row r="82" spans="20:25" ht="15.75" x14ac:dyDescent="0.25">
      <c r="T82" s="2">
        <v>196</v>
      </c>
      <c r="U82" s="13">
        <f t="shared" si="12"/>
        <v>46075</v>
      </c>
      <c r="V82" s="29">
        <f>Y81*D4</f>
        <v>36932.075285203537</v>
      </c>
      <c r="W82" s="48">
        <f>D6</f>
        <v>0</v>
      </c>
      <c r="X82" s="23">
        <f>D5</f>
        <v>500</v>
      </c>
      <c r="Y82" s="16">
        <f t="shared" si="13"/>
        <v>1310951.9127060152</v>
      </c>
    </row>
    <row r="83" spans="20:25" ht="15.75" x14ac:dyDescent="0.25">
      <c r="T83" s="2">
        <v>197</v>
      </c>
      <c r="U83" s="13">
        <f t="shared" si="12"/>
        <v>46082</v>
      </c>
      <c r="V83" s="29">
        <f>Y82*D4</f>
        <v>38017.605468474445</v>
      </c>
      <c r="W83" s="48"/>
      <c r="X83" s="23"/>
      <c r="Y83" s="16">
        <f t="shared" si="13"/>
        <v>1348969.5181744895</v>
      </c>
    </row>
    <row r="84" spans="20:25" ht="15.75" x14ac:dyDescent="0.25">
      <c r="T84" s="2">
        <v>198</v>
      </c>
      <c r="U84" s="13">
        <f t="shared" si="12"/>
        <v>46089</v>
      </c>
      <c r="V84" s="29">
        <f>Y83*D4</f>
        <v>39120.116027060198</v>
      </c>
      <c r="W84" s="48"/>
      <c r="X84" s="23"/>
      <c r="Y84" s="16">
        <f t="shared" si="13"/>
        <v>1388089.6342015497</v>
      </c>
    </row>
    <row r="85" spans="20:25" ht="15.75" x14ac:dyDescent="0.25">
      <c r="T85" s="2">
        <v>199</v>
      </c>
      <c r="U85" s="13">
        <f t="shared" si="12"/>
        <v>46096</v>
      </c>
      <c r="V85" s="29">
        <f>Y84*D4</f>
        <v>40254.599391844946</v>
      </c>
      <c r="W85" s="48"/>
      <c r="X85" s="23"/>
      <c r="Y85" s="16">
        <f t="shared" si="13"/>
        <v>1428344.2335933947</v>
      </c>
    </row>
    <row r="86" spans="20:25" ht="15.75" x14ac:dyDescent="0.25">
      <c r="T86" s="2">
        <v>200</v>
      </c>
      <c r="U86" s="13">
        <f t="shared" si="12"/>
        <v>46103</v>
      </c>
      <c r="V86" s="29">
        <f>Y85*D4</f>
        <v>41421.982774208453</v>
      </c>
      <c r="W86" s="48">
        <f>D6</f>
        <v>0</v>
      </c>
      <c r="X86" s="23">
        <f>D5</f>
        <v>500</v>
      </c>
      <c r="Y86" s="16">
        <f t="shared" si="13"/>
        <v>1470266.2163676033</v>
      </c>
    </row>
    <row r="87" spans="20:25" ht="15.75" x14ac:dyDescent="0.25">
      <c r="T87" s="2">
        <v>201</v>
      </c>
      <c r="U87" s="13">
        <f t="shared" ref="U87:U95" si="14">DATE(YEAR(U86),MONTH(U86),DAY(U86)+7)</f>
        <v>46110</v>
      </c>
      <c r="V87" s="29">
        <f>Y86*D4</f>
        <v>42637.720274660496</v>
      </c>
      <c r="W87" s="48"/>
      <c r="X87" s="23"/>
      <c r="Y87" s="16">
        <f t="shared" ref="Y87:Y95" si="15">Y86+V87-W87+X87</f>
        <v>1512903.9366422638</v>
      </c>
    </row>
    <row r="88" spans="20:25" ht="15.75" x14ac:dyDescent="0.25">
      <c r="T88" s="2">
        <v>202</v>
      </c>
      <c r="U88" s="13">
        <f t="shared" si="14"/>
        <v>46117</v>
      </c>
      <c r="V88" s="29">
        <f>Y87*D4</f>
        <v>43874.214162625649</v>
      </c>
      <c r="W88" s="48"/>
      <c r="X88" s="23"/>
      <c r="Y88" s="16">
        <f t="shared" si="15"/>
        <v>1556778.1508048894</v>
      </c>
    </row>
    <row r="89" spans="20:25" ht="15.75" x14ac:dyDescent="0.25">
      <c r="T89" s="2">
        <v>203</v>
      </c>
      <c r="U89" s="13">
        <f t="shared" si="14"/>
        <v>46124</v>
      </c>
      <c r="V89" s="29">
        <f>Y88*D4</f>
        <v>45146.566373341797</v>
      </c>
      <c r="W89" s="48"/>
      <c r="X89" s="23"/>
      <c r="Y89" s="16">
        <f t="shared" si="15"/>
        <v>1601924.7171782311</v>
      </c>
    </row>
    <row r="90" spans="20:25" ht="15.75" x14ac:dyDescent="0.25">
      <c r="T90" s="2">
        <v>204</v>
      </c>
      <c r="U90" s="13">
        <f t="shared" si="14"/>
        <v>46131</v>
      </c>
      <c r="V90" s="29">
        <f>Y89*D4</f>
        <v>46455.816798168707</v>
      </c>
      <c r="W90" s="48">
        <f>D6</f>
        <v>0</v>
      </c>
      <c r="X90" s="23">
        <f>D5</f>
        <v>500</v>
      </c>
      <c r="Y90" s="16">
        <f t="shared" si="15"/>
        <v>1648880.5339763998</v>
      </c>
    </row>
    <row r="91" spans="20:25" ht="15.75" x14ac:dyDescent="0.25">
      <c r="T91" s="2">
        <v>205</v>
      </c>
      <c r="U91" s="13">
        <f t="shared" si="14"/>
        <v>46138</v>
      </c>
      <c r="V91" s="29">
        <f>Y90*D4</f>
        <v>47817.535485315595</v>
      </c>
      <c r="W91" s="48"/>
      <c r="X91" s="23"/>
      <c r="Y91" s="16">
        <f t="shared" si="15"/>
        <v>1696698.0694617154</v>
      </c>
    </row>
    <row r="92" spans="20:25" ht="15.75" x14ac:dyDescent="0.25">
      <c r="T92" s="2">
        <v>206</v>
      </c>
      <c r="U92" s="13">
        <f t="shared" si="14"/>
        <v>46145</v>
      </c>
      <c r="V92" s="29">
        <f>Y91*D4</f>
        <v>49204.244014389747</v>
      </c>
      <c r="W92" s="48"/>
      <c r="X92" s="23"/>
      <c r="Y92" s="16">
        <f t="shared" si="15"/>
        <v>1745902.3134761052</v>
      </c>
    </row>
    <row r="93" spans="20:25" ht="15.75" x14ac:dyDescent="0.25">
      <c r="T93" s="2">
        <v>207</v>
      </c>
      <c r="U93" s="13">
        <f t="shared" si="14"/>
        <v>46152</v>
      </c>
      <c r="V93" s="29">
        <f>Y92*D4</f>
        <v>50631.167090807052</v>
      </c>
      <c r="W93" s="48"/>
      <c r="X93" s="23"/>
      <c r="Y93" s="16">
        <f t="shared" si="15"/>
        <v>1796533.4805669123</v>
      </c>
    </row>
    <row r="94" spans="20:25" ht="15.75" x14ac:dyDescent="0.25">
      <c r="T94" s="2">
        <v>208</v>
      </c>
      <c r="U94" s="13">
        <f t="shared" si="14"/>
        <v>46159</v>
      </c>
      <c r="V94" s="29">
        <f>Y93*D4</f>
        <v>52099.470936440463</v>
      </c>
      <c r="W94" s="48">
        <f>D6</f>
        <v>0</v>
      </c>
      <c r="X94" s="23">
        <f>D5</f>
        <v>500</v>
      </c>
      <c r="Y94" s="16">
        <f t="shared" si="15"/>
        <v>1849132.9515033527</v>
      </c>
    </row>
    <row r="95" spans="20:25" ht="15.75" x14ac:dyDescent="0.25">
      <c r="T95" s="35" t="s">
        <v>9</v>
      </c>
      <c r="U95" s="13">
        <f t="shared" si="14"/>
        <v>46166</v>
      </c>
      <c r="V95" s="29">
        <f>Y94*D4</f>
        <v>53624.855593597233</v>
      </c>
      <c r="W95" s="48"/>
      <c r="X95" s="23"/>
      <c r="Y95" s="16">
        <f t="shared" si="15"/>
        <v>1902757.80709695</v>
      </c>
    </row>
  </sheetData>
  <mergeCells count="6">
    <mergeCell ref="F36:G36"/>
    <mergeCell ref="M36:N36"/>
    <mergeCell ref="T36:U36"/>
    <mergeCell ref="T3:U3"/>
    <mergeCell ref="M3:N3"/>
    <mergeCell ref="F3:G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a b 7 d 4 e d - 2 2 7 4 - 4 5 4 c - 8 6 b 8 - c a 8 9 6 4 1 a 9 a 0 7 "   x m l n s = " h t t p : / / s c h e m a s . m i c r o s o f t . c o m / D a t a M a s h u p " > A A A A A P E D A A B Q S w M E F A A C A A g A + 7 O V V M A L R + S k A A A A 9 g A A A B I A H A B D b 2 5 m a W c v U G F j a 2 F n Z S 5 4 b W w g o h g A K K A U A A A A A A A A A A A A A A A A A A A A A A A A A A A A h Y + x D o I w G I R f h X S n L c X B k J 8 y u E p i Q j S u D V R s h B 9 D i + X d H H w k X 0 G M o m 6 O d / d d c n e / 3 i A b 2 y a 4 6 N 6 a D l M S U U 4 C j W V X G a x T M r h D u C S Z h I 0 q T 6 r W w Q S j T U Z r U n J 0 7 p w w 5 r 2 n P q Z d X z P B e c T 2 + b o o j 7 p V o U H r F J a a f F r V / x a R s H u N k Y J G P K Y L I S g H N p u Q G / w C Y t r 7 T H 9 M W A 2 N G 3 o t N Y b b A t g s g b 0 / y A d Q S w M E F A A C A A g A + 7 O V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u z l V Q u N l Z z 6 w A A A H E B A A A T A B w A R m 9 y b X V s Y X M v U 2 V j d G l v b j E u b S C i G A A o o B Q A A A A A A A A A A A A A A A A A A A A A A A A A A A B 9 j j 1 r w z A U R X e D / 8 N D W W w Q d l I 6 N W S x O 5 Y Q E k O H 0 k G 2 X 2 2 B r W e s l 7 b B + L 9 X q v t B M 1 S L p H v g 3 G u x Y k 0 G T s u 9 2 Y Z B G N h W j V j D S m T 7 D A 6 j r h A K q t V F w A 4 6 5 D A A d 0 5 0 H h 3 Y w S O W y U E 1 G P l H T o b R s I 1 E y z z Y u z S t d a N Z d R V p M 3 h V U l G f + p 9 N S 1 O K O J a L 7 1 6 x W j v d 4 p 3 W 8 5 N P n r / o S u S t M o 1 b V V w G 9 E M K V X a Y F K M y 9 o X G P q f u 3 B s P b f S p k t M k l n A j J L A D w P j O s 4 T v / O Z P P s c / V U f s 6 d V V Z c R M P R z p z f 4 2 L v B B W d 5 H V 6 v k b R w G 2 v y n 2 X 4 A U E s B A i 0 A F A A C A A g A + 7 O V V M A L R + S k A A A A 9 g A A A B I A A A A A A A A A A A A A A A A A A A A A A E N v b m Z p Z y 9 Q Y W N r Y W d l L n h t b F B L A Q I t A B Q A A g A I A P u z l V Q P y u m r p A A A A O k A A A A T A A A A A A A A A A A A A A A A A P A A A A B b Q 2 9 u d G V u d F 9 U e X B l c 1 0 u e G 1 s U E s B A i 0 A F A A C A A g A + 7 O V V C 4 2 V n P r A A A A c Q E A A B M A A A A A A A A A A A A A A A A A 4 Q E A A E Z v c m 1 1 b G F z L 1 N l Y 3 R p b 2 4 x L m 1 Q S w U G A A A A A A M A A w D C A A A A G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Q o A A A A A A A C 7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k 5 C J T I w U H J p Y 2 U l M j B U b 2 R h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U m V j b 3 Z l c n l U Y X J n Z X R T a G V l d C I g V m F s d W U 9 I n N T a G V l d D E i I C 8 + P E V u d H J 5 I F R 5 c G U 9 I l J l Y 2 9 2 Z X J 5 V G F y Z 2 V 0 Q 2 9 s d W 1 u I i B W Y W x 1 Z T 0 i b D g i I C 8 + P E V u d H J 5 I F R 5 c G U 9 I l J l Y 2 9 2 Z X J 5 V G F y Z 2 V 0 U m 9 3 I i B W Y W x 1 Z T 0 i b D I i I C 8 + P E V u d H J 5 I F R 5 c G U 9 I k Z p b G x l Z E N v b X B s Z X R l U m V z d W x 0 V G 9 X b 3 J r c 2 h l Z X Q i I F Z h b H V l P S J s M S I g L z 4 8 R W 5 0 c n k g V H l w Z T 0 i U X V l c n l J R C I g V m F s d W U 9 I n N h M T Z k N z Y z Y i 1 i Y m U z L T Q 5 M T U t Y W F i N S 0 5 M z U 3 M W Z k M 2 I x O T Y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Q t M j J U M D E 6 M D A 6 M T U u M z c 2 N z U 0 M 1 o i I C 8 + P E V u d H J 5 I F R 5 c G U 9 I k Z p b G x D b 3 V u d C I g V m F s d W U 9 I m w z I i A v P j x F b n R y e S B U e X B l P S J G a W x s Q 2 9 s d W 1 u V H l w Z X M i I F Z h b H V l P S J z Q m d Z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O Q i B Q c m l j Z S B U b 2 R h e S 9 B d X R v U m V t b 3 Z l Z E N v b H V t b n M x L n t D b 2 x 1 b W 4 x L D B 9 J n F 1 b 3 Q 7 L C Z x d W 9 0 O 1 N l Y 3 R p b 2 4 x L 0 J O Q i B Q c m l j Z S B U b 2 R h e S 9 B d X R v U m V t b 3 Z l Z E N v b H V t b n M x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J O Q i B Q c m l j Z S B U b 2 R h e S 9 B d X R v U m V t b 3 Z l Z E N v b H V t b n M x L n t D b 2 x 1 b W 4 x L D B 9 J n F 1 b 3 Q 7 L C Z x d W 9 0 O 1 N l Y 3 R p b 2 4 x L 0 J O Q i B Q c m l j Z S B U b 2 R h e S 9 B d X R v U m V t b 3 Z l Z E N v b H V t b n M x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T k I l M j B Q c m l j Z S U y M F R v Z G F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O Q i U y M F B y a W N l J T I w V G 9 k Y X k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T k I l M j B Q c m l j Z S U y M F R v Z G F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5 C J T I w U H J p Y 2 U l M j B U b 2 R h e S 9 S Z W 1 v d m V k J T I w Q m 9 0 d G 9 t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r B K W K f 5 q S R Y b H W N u g n / / r A A A A A A I A A A A A A B B m A A A A A Q A A I A A A A K J a j g J i n 6 M n v N i U o m X e T 6 A z p f r 9 4 U 6 8 Y 0 + Y g R A D i g z U A A A A A A 6 A A A A A A g A A I A A A A B f J i s L u r 7 j p 1 9 C 4 V z x x S 8 b T m Q l p U j 2 P C M H c Y q l y H c B t U A A A A I m 8 x z o O / H x M / P R h 6 5 8 s L W q m u h 5 v E q L P 2 9 u B f o X 2 b L g p O L 0 s B B S K V J o V w p q 7 r V G 6 5 v O n a M m o + Q Z R S A T N 6 Y N P R Q L H q p n q S v R 3 T B f R 1 8 Q N a R o G Q A A A A K S M t L 7 h 9 j g H K t o K E p g w B f + R + J F T S r G Y Q P h 0 V S 6 1 N / K W R h I + 6 Y W a 6 o a I G 4 T R I U h 1 p 4 q H r g v m v f a Q v m W t a M + h R / 8 = < / D a t a M a s h u p > 
</file>

<file path=customXml/itemProps1.xml><?xml version="1.0" encoding="utf-8"?>
<ds:datastoreItem xmlns:ds="http://schemas.openxmlformats.org/officeDocument/2006/customXml" ds:itemID="{F2E49474-0A10-4C24-A7AB-5AA3FFE900E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</dc:creator>
  <cp:lastModifiedBy>Travis</cp:lastModifiedBy>
  <dcterms:created xsi:type="dcterms:W3CDTF">2022-03-27T02:43:04Z</dcterms:created>
  <dcterms:modified xsi:type="dcterms:W3CDTF">2022-05-30T05:29:38Z</dcterms:modified>
</cp:coreProperties>
</file>